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035" windowWidth="18195" windowHeight="10860" tabRatio="724" activeTab="0"/>
  </bookViews>
  <sheets>
    <sheet name="Food item frequencies" sheetId="4" r:id="rId1"/>
    <sheet name="Food Table (All Cases)" sheetId="9" r:id="rId2"/>
  </sheets>
  <definedNames>
    <definedName name="_xlnm._FilterDatabase" localSheetId="0" hidden="1">'Food item frequencies'!$A$1:$L$251</definedName>
  </definedNames>
  <calcPr calcId="152511"/>
</workbook>
</file>

<file path=xl/sharedStrings.xml><?xml version="1.0" encoding="utf-8"?>
<sst xmlns="http://schemas.openxmlformats.org/spreadsheetml/2006/main" count="615" uniqueCount="99">
  <si>
    <t>Onset</t>
  </si>
  <si>
    <t>BASILPESTOFRESH</t>
  </si>
  <si>
    <t>PARSLEYFRESH</t>
  </si>
  <si>
    <t>CILANTROFRESH</t>
  </si>
  <si>
    <t>STRAWBERRIES</t>
  </si>
  <si>
    <t>RASPBERRIES</t>
  </si>
  <si>
    <t>BLUEBERRIES</t>
  </si>
  <si>
    <t>BLACKBERRIES</t>
  </si>
  <si>
    <t>Total "Yes"</t>
  </si>
  <si>
    <t>Total "No"</t>
  </si>
  <si>
    <t>Percent "Yes"</t>
  </si>
  <si>
    <t>1=yes</t>
  </si>
  <si>
    <t>99=missing/unanswered</t>
  </si>
  <si>
    <t>0=no</t>
  </si>
  <si>
    <t>88=maybe</t>
  </si>
  <si>
    <t>County</t>
  </si>
  <si>
    <t>HSR</t>
  </si>
  <si>
    <t>No</t>
  </si>
  <si>
    <t>Yes</t>
  </si>
  <si>
    <t>CaseDef?</t>
  </si>
  <si>
    <t>Y</t>
  </si>
  <si>
    <t>Food Item</t>
  </si>
  <si>
    <t>%</t>
  </si>
  <si>
    <t>/</t>
  </si>
  <si>
    <t>Frequency Yes</t>
  </si>
  <si>
    <t>Denominator: (Yes+Maybe+No)</t>
  </si>
  <si>
    <r>
      <t xml:space="preserve">Frequency </t>
    </r>
    <r>
      <rPr>
        <b/>
        <sz val="9"/>
        <color theme="1"/>
        <rFont val="Calibri"/>
        <family val="2"/>
        <scheme val="minor"/>
      </rPr>
      <t>Yes &amp; Maybe</t>
    </r>
  </si>
  <si>
    <t>Total "Maybe"</t>
  </si>
  <si>
    <t>Total Y/M/N</t>
  </si>
  <si>
    <t>Total</t>
  </si>
  <si>
    <t>Yes/Maybe</t>
  </si>
  <si>
    <t>Food Net NM (2007)</t>
  </si>
  <si>
    <t>77=don't know</t>
  </si>
  <si>
    <t>Y/M</t>
  </si>
  <si>
    <t>Odds Ratio</t>
  </si>
  <si>
    <t>p-value</t>
  </si>
  <si>
    <t>(</t>
  </si>
  <si>
    <t>)</t>
  </si>
  <si>
    <t>-</t>
  </si>
  <si>
    <t>χ²</t>
  </si>
  <si>
    <t>Dallas</t>
  </si>
  <si>
    <t>McCulloch</t>
  </si>
  <si>
    <t>Tom Green</t>
  </si>
  <si>
    <t>Galveston</t>
  </si>
  <si>
    <t>Bexar</t>
  </si>
  <si>
    <t>Fort Bend</t>
  </si>
  <si>
    <t>N</t>
  </si>
  <si>
    <t>All Cases</t>
  </si>
  <si>
    <t>Travis</t>
  </si>
  <si>
    <t>Anderson</t>
  </si>
  <si>
    <t>Kendall</t>
  </si>
  <si>
    <t>Randall</t>
  </si>
  <si>
    <t>Kleberg</t>
  </si>
  <si>
    <t>Washington</t>
  </si>
  <si>
    <t xml:space="preserve">Tarrant </t>
  </si>
  <si>
    <t>El Paso</t>
  </si>
  <si>
    <t xml:space="preserve">Dallas </t>
  </si>
  <si>
    <t xml:space="preserve">Caldwell </t>
  </si>
  <si>
    <t xml:space="preserve">Harris </t>
  </si>
  <si>
    <t>Llano</t>
  </si>
  <si>
    <t>Denton</t>
  </si>
  <si>
    <t>Collin</t>
  </si>
  <si>
    <t>Whichita</t>
  </si>
  <si>
    <t>Guadalupe</t>
  </si>
  <si>
    <t>Grayson</t>
  </si>
  <si>
    <t>Williamson</t>
  </si>
  <si>
    <t>Johnson</t>
  </si>
  <si>
    <t>Taylor</t>
  </si>
  <si>
    <t>Ellis</t>
  </si>
  <si>
    <t>May/June</t>
  </si>
  <si>
    <t>Hays</t>
  </si>
  <si>
    <t>Hunt</t>
  </si>
  <si>
    <t>Parker</t>
  </si>
  <si>
    <t>Henderson</t>
  </si>
  <si>
    <t>Comal</t>
  </si>
  <si>
    <t>Rockwall</t>
  </si>
  <si>
    <t>Coryell</t>
  </si>
  <si>
    <t>Hidalgo</t>
  </si>
  <si>
    <t>Archer</t>
  </si>
  <si>
    <t>Lubbock</t>
  </si>
  <si>
    <t>Tarrant</t>
  </si>
  <si>
    <t>Medina</t>
  </si>
  <si>
    <t>FtBend</t>
  </si>
  <si>
    <t>Victoria</t>
  </si>
  <si>
    <t>Clay</t>
  </si>
  <si>
    <t>Erath</t>
  </si>
  <si>
    <t>Bastrop</t>
  </si>
  <si>
    <t>Fayette</t>
  </si>
  <si>
    <t>Hood</t>
  </si>
  <si>
    <t>Starr</t>
  </si>
  <si>
    <t>Webb</t>
  </si>
  <si>
    <t>Val Verde</t>
  </si>
  <si>
    <t>ID</t>
  </si>
  <si>
    <t>Stats based on data as of xx am/pm, xx/xx/xx</t>
  </si>
  <si>
    <t>95% Confidence Interval</t>
  </si>
  <si>
    <t>T</t>
  </si>
  <si>
    <t>BASIL</t>
  </si>
  <si>
    <t>PARSLEY</t>
  </si>
  <si>
    <t>CILANTRO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</si>
</sst>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ck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/>
    <xf numFmtId="0" fontId="0" fillId="2" borderId="0" xfId="0" applyFill="1"/>
    <xf numFmtId="0" fontId="0" fillId="0" borderId="1" xfId="0" applyBorder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3" borderId="7" xfId="0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10" fontId="0" fillId="3" borderId="10" xfId="0" applyNumberFormat="1" applyFill="1" applyBorder="1" applyAlignment="1">
      <alignment horizontal="center"/>
    </xf>
    <xf numFmtId="0" fontId="0" fillId="4" borderId="4" xfId="0" applyFont="1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10" fontId="0" fillId="4" borderId="10" xfId="0" applyNumberFormat="1" applyFill="1" applyBorder="1" applyAlignment="1">
      <alignment horizontal="center"/>
    </xf>
    <xf numFmtId="0" fontId="0" fillId="5" borderId="4" xfId="0" applyFont="1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10" fontId="0" fillId="5" borderId="10" xfId="0" applyNumberFormat="1" applyFill="1" applyBorder="1" applyAlignment="1">
      <alignment horizontal="center"/>
    </xf>
    <xf numFmtId="0" fontId="0" fillId="6" borderId="4" xfId="0" applyFont="1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10" fontId="0" fillId="6" borderId="10" xfId="0" applyNumberFormat="1" applyFill="1" applyBorder="1" applyAlignment="1">
      <alignment horizontal="center"/>
    </xf>
    <xf numFmtId="0" fontId="0" fillId="7" borderId="4" xfId="0" applyFont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left"/>
    </xf>
    <xf numFmtId="10" fontId="0" fillId="7" borderId="10" xfId="0" applyNumberFormat="1" applyFill="1" applyBorder="1" applyAlignment="1">
      <alignment horizontal="center"/>
    </xf>
    <xf numFmtId="0" fontId="0" fillId="8" borderId="11" xfId="0" applyFont="1" applyFill="1" applyBorder="1"/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10" fontId="0" fillId="8" borderId="14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/>
    <xf numFmtId="10" fontId="0" fillId="8" borderId="11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10" fontId="0" fillId="5" borderId="7" xfId="0" applyNumberFormat="1" applyFill="1" applyBorder="1" applyAlignment="1">
      <alignment horizontal="center"/>
    </xf>
    <xf numFmtId="10" fontId="0" fillId="4" borderId="7" xfId="0" applyNumberFormat="1" applyFill="1" applyBorder="1" applyAlignment="1">
      <alignment horizontal="center"/>
    </xf>
    <xf numFmtId="10" fontId="0" fillId="7" borderId="7" xfId="0" applyNumberFormat="1" applyFill="1" applyBorder="1" applyAlignment="1">
      <alignment horizontal="center"/>
    </xf>
    <xf numFmtId="10" fontId="0" fillId="6" borderId="7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8" borderId="11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0" fillId="8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0" fillId="6" borderId="17" xfId="0" applyNumberFormat="1" applyFill="1" applyBorder="1"/>
    <xf numFmtId="0" fontId="2" fillId="0" borderId="23" xfId="0" applyFont="1" applyBorder="1" applyAlignment="1">
      <alignment horizontal="center"/>
    </xf>
    <xf numFmtId="0" fontId="0" fillId="0" borderId="8" xfId="0" applyBorder="1"/>
    <xf numFmtId="164" fontId="0" fillId="3" borderId="17" xfId="0" applyNumberFormat="1" applyFill="1" applyBorder="1"/>
    <xf numFmtId="164" fontId="0" fillId="5" borderId="17" xfId="0" applyNumberFormat="1" applyFill="1" applyBorder="1"/>
    <xf numFmtId="164" fontId="0" fillId="4" borderId="17" xfId="0" applyNumberFormat="1" applyFill="1" applyBorder="1"/>
    <xf numFmtId="164" fontId="0" fillId="7" borderId="17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0" fontId="0" fillId="0" borderId="2" xfId="0" applyBorder="1"/>
    <xf numFmtId="0" fontId="0" fillId="0" borderId="0" xfId="0"/>
    <xf numFmtId="0" fontId="6" fillId="0" borderId="0" xfId="0" applyFont="1" applyFill="1"/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14" fontId="2" fillId="0" borderId="26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164" fontId="0" fillId="8" borderId="29" xfId="0" applyNumberFormat="1" applyFill="1" applyBorder="1"/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1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14" fontId="0" fillId="0" borderId="1" xfId="0" applyNumberForma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left"/>
    </xf>
    <xf numFmtId="0" fontId="7" fillId="9" borderId="0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38" xfId="0" applyFont="1" applyFill="1" applyBorder="1"/>
    <xf numFmtId="0" fontId="8" fillId="0" borderId="0" xfId="0" applyFont="1"/>
    <xf numFmtId="0" fontId="0" fillId="0" borderId="19" xfId="0" applyBorder="1"/>
    <xf numFmtId="0" fontId="0" fillId="0" borderId="38" xfId="0" applyBorder="1"/>
    <xf numFmtId="0" fontId="0" fillId="0" borderId="38" xfId="0" applyBorder="1" applyAlignment="1">
      <alignment wrapText="1"/>
    </xf>
    <xf numFmtId="0" fontId="2" fillId="0" borderId="19" xfId="0" applyFont="1" applyBorder="1" applyAlignment="1">
      <alignment horizontal="center"/>
    </xf>
    <xf numFmtId="0" fontId="6" fillId="0" borderId="0" xfId="0" applyFont="1" applyFill="1" applyBorder="1"/>
    <xf numFmtId="165" fontId="0" fillId="0" borderId="0" xfId="0" applyNumberFormat="1" applyBorder="1"/>
    <xf numFmtId="0" fontId="7" fillId="9" borderId="12" xfId="0" applyFont="1" applyFill="1" applyBorder="1" applyAlignment="1">
      <alignment horizontal="center"/>
    </xf>
    <xf numFmtId="0" fontId="7" fillId="9" borderId="39" xfId="0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164" fontId="0" fillId="7" borderId="42" xfId="0" applyNumberFormat="1" applyFill="1" applyBorder="1"/>
    <xf numFmtId="2" fontId="0" fillId="0" borderId="43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9" borderId="28" xfId="0" applyFill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0" borderId="23" xfId="0" applyBorder="1"/>
    <xf numFmtId="0" fontId="0" fillId="0" borderId="47" xfId="0" applyBorder="1"/>
    <xf numFmtId="0" fontId="5" fillId="0" borderId="1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9" borderId="2" xfId="0" applyFill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9" borderId="6" xfId="0" applyFill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Font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6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ColWidth="9.140625" defaultRowHeight="15"/>
  <cols>
    <col min="1" max="1" width="13.7109375" style="139" customWidth="1"/>
    <col min="2" max="2" width="9.140625" style="16" customWidth="1"/>
    <col min="3" max="3" width="9.00390625" style="10" bestFit="1" customWidth="1"/>
    <col min="4" max="4" width="11.00390625" style="6" bestFit="1" customWidth="1"/>
    <col min="5" max="5" width="13.7109375" style="6" bestFit="1" customWidth="1"/>
    <col min="6" max="6" width="16.8515625" style="0" bestFit="1" customWidth="1"/>
    <col min="7" max="7" width="14.8515625" style="0" bestFit="1" customWidth="1"/>
    <col min="8" max="8" width="14.7109375" style="0" bestFit="1" customWidth="1"/>
    <col min="9" max="9" width="16.00390625" style="0" bestFit="1" customWidth="1"/>
    <col min="10" max="10" width="19.28125" style="0" bestFit="1" customWidth="1"/>
    <col min="11" max="11" width="16.421875" style="0" bestFit="1" customWidth="1"/>
    <col min="12" max="12" width="17.7109375" style="0" bestFit="1" customWidth="1"/>
  </cols>
  <sheetData>
    <row r="1" spans="1:13" s="103" customFormat="1" ht="16.5" thickBot="1" thickTop="1">
      <c r="A1" s="156" t="s">
        <v>92</v>
      </c>
      <c r="B1" s="98" t="s">
        <v>19</v>
      </c>
      <c r="C1" s="99" t="s">
        <v>16</v>
      </c>
      <c r="D1" s="98" t="s">
        <v>15</v>
      </c>
      <c r="E1" s="100" t="s">
        <v>0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96</v>
      </c>
      <c r="K1" s="4" t="s">
        <v>97</v>
      </c>
      <c r="L1" s="4" t="s">
        <v>98</v>
      </c>
      <c r="M1" s="102"/>
    </row>
    <row r="2" spans="1:12" ht="15">
      <c r="A2" s="155">
        <v>1</v>
      </c>
      <c r="B2" s="146" t="s">
        <v>20</v>
      </c>
      <c r="C2" s="79">
        <v>3</v>
      </c>
      <c r="D2" s="151" t="s">
        <v>40</v>
      </c>
      <c r="E2" s="153">
        <v>42162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77</v>
      </c>
    </row>
    <row r="3" spans="1:12" s="16" customFormat="1" ht="15">
      <c r="A3" s="154">
        <f aca="true" t="shared" si="0" ref="A3:A66">A2+1</f>
        <v>2</v>
      </c>
      <c r="B3" s="146" t="s">
        <v>20</v>
      </c>
      <c r="C3" s="14">
        <v>9</v>
      </c>
      <c r="D3" s="18" t="s">
        <v>41</v>
      </c>
      <c r="E3" s="153">
        <v>42150</v>
      </c>
      <c r="F3" s="15">
        <v>1</v>
      </c>
      <c r="G3" s="15">
        <v>0</v>
      </c>
      <c r="H3" s="15">
        <v>1</v>
      </c>
      <c r="I3" s="15">
        <v>0</v>
      </c>
      <c r="J3" s="15">
        <v>0</v>
      </c>
      <c r="K3" s="15">
        <v>88</v>
      </c>
      <c r="L3" s="15">
        <v>77</v>
      </c>
    </row>
    <row r="4" spans="1:12" s="16" customFormat="1" ht="15">
      <c r="A4" s="154">
        <f t="shared" si="0"/>
        <v>3</v>
      </c>
      <c r="B4" s="146" t="s">
        <v>20</v>
      </c>
      <c r="C4" s="14">
        <v>9</v>
      </c>
      <c r="D4" s="150" t="s">
        <v>42</v>
      </c>
      <c r="E4" s="153">
        <v>42162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77</v>
      </c>
    </row>
    <row r="5" spans="1:12" s="16" customFormat="1" ht="15">
      <c r="A5" s="154">
        <f t="shared" si="0"/>
        <v>4</v>
      </c>
      <c r="B5" s="146" t="s">
        <v>20</v>
      </c>
      <c r="C5" s="14">
        <v>6</v>
      </c>
      <c r="D5" s="18" t="s">
        <v>43</v>
      </c>
      <c r="E5" s="153">
        <v>42150</v>
      </c>
      <c r="F5" s="15">
        <v>88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88</v>
      </c>
    </row>
    <row r="6" spans="1:12" s="16" customFormat="1" ht="15">
      <c r="A6" s="154">
        <f t="shared" si="0"/>
        <v>5</v>
      </c>
      <c r="B6" s="146" t="s">
        <v>20</v>
      </c>
      <c r="C6" s="14">
        <v>9</v>
      </c>
      <c r="D6" s="150" t="s">
        <v>42</v>
      </c>
      <c r="E6" s="153">
        <v>42153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1</v>
      </c>
    </row>
    <row r="7" spans="1:12" s="16" customFormat="1" ht="15">
      <c r="A7" s="154">
        <f t="shared" si="0"/>
        <v>6</v>
      </c>
      <c r="B7" s="146" t="s">
        <v>20</v>
      </c>
      <c r="C7" s="14">
        <v>8</v>
      </c>
      <c r="D7" s="18" t="s">
        <v>44</v>
      </c>
      <c r="E7" s="153">
        <v>42162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</row>
    <row r="8" spans="1:12" s="16" customFormat="1" ht="15">
      <c r="A8" s="154">
        <f t="shared" si="0"/>
        <v>7</v>
      </c>
      <c r="B8" s="146" t="s">
        <v>20</v>
      </c>
      <c r="C8" s="14">
        <v>8</v>
      </c>
      <c r="D8" s="80" t="s">
        <v>44</v>
      </c>
      <c r="E8" s="153">
        <v>42149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s="16" customFormat="1" ht="15">
      <c r="A9" s="154">
        <f t="shared" si="0"/>
        <v>8</v>
      </c>
      <c r="B9" s="146" t="s">
        <v>20</v>
      </c>
      <c r="C9" s="14">
        <v>6</v>
      </c>
      <c r="D9" s="150" t="s">
        <v>45</v>
      </c>
      <c r="E9" s="153">
        <v>42147</v>
      </c>
      <c r="F9" s="15">
        <v>0</v>
      </c>
      <c r="G9" s="15">
        <v>0</v>
      </c>
      <c r="H9" s="15">
        <v>1</v>
      </c>
      <c r="I9" s="15">
        <v>0</v>
      </c>
      <c r="J9" s="15">
        <v>88</v>
      </c>
      <c r="K9" s="15">
        <v>88</v>
      </c>
      <c r="L9" s="15">
        <v>1</v>
      </c>
    </row>
    <row r="10" spans="1:12" s="16" customFormat="1" ht="15">
      <c r="A10" s="154">
        <f t="shared" si="0"/>
        <v>9</v>
      </c>
      <c r="B10" s="22" t="s">
        <v>20</v>
      </c>
      <c r="C10" s="14">
        <v>7</v>
      </c>
      <c r="D10" s="18" t="s">
        <v>48</v>
      </c>
      <c r="E10" s="153">
        <v>42158</v>
      </c>
      <c r="F10" s="15">
        <v>88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</row>
    <row r="11" spans="1:12" s="16" customFormat="1" ht="15">
      <c r="A11" s="154">
        <f t="shared" si="0"/>
        <v>10</v>
      </c>
      <c r="B11" s="22" t="s">
        <v>20</v>
      </c>
      <c r="C11" s="14">
        <v>7</v>
      </c>
      <c r="D11" s="18" t="s">
        <v>48</v>
      </c>
      <c r="E11" s="153">
        <v>42158</v>
      </c>
      <c r="F11" s="15">
        <v>1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1</v>
      </c>
    </row>
    <row r="12" spans="1:12" s="96" customFormat="1" ht="15">
      <c r="A12" s="154">
        <f t="shared" si="0"/>
        <v>11</v>
      </c>
      <c r="B12" s="140" t="s">
        <v>46</v>
      </c>
      <c r="C12" s="14">
        <v>7</v>
      </c>
      <c r="D12" s="80" t="s">
        <v>48</v>
      </c>
      <c r="E12" s="153">
        <v>42155</v>
      </c>
      <c r="F12" s="95">
        <v>0</v>
      </c>
      <c r="G12" s="95">
        <v>0</v>
      </c>
      <c r="H12" s="95">
        <v>1</v>
      </c>
      <c r="I12" s="95">
        <v>0</v>
      </c>
      <c r="J12" s="95">
        <v>0</v>
      </c>
      <c r="K12" s="95">
        <v>0</v>
      </c>
      <c r="L12" s="95">
        <v>88</v>
      </c>
    </row>
    <row r="13" spans="1:12" s="96" customFormat="1" ht="15">
      <c r="A13" s="154">
        <f t="shared" si="0"/>
        <v>12</v>
      </c>
      <c r="B13" s="22" t="s">
        <v>20</v>
      </c>
      <c r="C13" s="14">
        <v>7</v>
      </c>
      <c r="D13" s="80" t="s">
        <v>48</v>
      </c>
      <c r="E13" s="153">
        <v>42158</v>
      </c>
      <c r="F13" s="95">
        <v>1</v>
      </c>
      <c r="G13" s="95">
        <v>0</v>
      </c>
      <c r="H13" s="95">
        <v>1</v>
      </c>
      <c r="I13" s="95">
        <v>0</v>
      </c>
      <c r="J13" s="95">
        <v>1</v>
      </c>
      <c r="K13" s="95">
        <v>1</v>
      </c>
      <c r="L13" s="95">
        <v>1</v>
      </c>
    </row>
    <row r="14" spans="1:12" s="96" customFormat="1" ht="15">
      <c r="A14" s="154">
        <f t="shared" si="0"/>
        <v>13</v>
      </c>
      <c r="B14" s="146" t="s">
        <v>20</v>
      </c>
      <c r="C14" s="14">
        <v>8</v>
      </c>
      <c r="D14" s="150" t="s">
        <v>50</v>
      </c>
      <c r="E14" s="153">
        <v>42162</v>
      </c>
      <c r="F14" s="95">
        <v>1</v>
      </c>
      <c r="G14" s="95">
        <v>0</v>
      </c>
      <c r="H14" s="95">
        <v>0</v>
      </c>
      <c r="I14" s="95">
        <v>0</v>
      </c>
      <c r="J14" s="151">
        <v>0</v>
      </c>
      <c r="K14" s="151">
        <v>0</v>
      </c>
      <c r="L14" s="151">
        <v>1</v>
      </c>
    </row>
    <row r="15" spans="1:12" s="96" customFormat="1" ht="15">
      <c r="A15" s="154">
        <f t="shared" si="0"/>
        <v>14</v>
      </c>
      <c r="B15" s="146" t="s">
        <v>20</v>
      </c>
      <c r="C15" s="14">
        <v>1</v>
      </c>
      <c r="D15" s="150" t="s">
        <v>51</v>
      </c>
      <c r="E15" s="153">
        <v>42164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1</v>
      </c>
    </row>
    <row r="16" spans="1:12" s="96" customFormat="1" ht="15">
      <c r="A16" s="154">
        <f t="shared" si="0"/>
        <v>15</v>
      </c>
      <c r="B16" s="146" t="s">
        <v>20</v>
      </c>
      <c r="C16" s="152">
        <v>8</v>
      </c>
      <c r="D16" s="150" t="s">
        <v>44</v>
      </c>
      <c r="E16" s="153">
        <v>42142</v>
      </c>
      <c r="F16" s="95">
        <v>88</v>
      </c>
      <c r="G16" s="95">
        <v>0</v>
      </c>
      <c r="H16" s="95">
        <v>0</v>
      </c>
      <c r="I16" s="95">
        <v>0</v>
      </c>
      <c r="J16" s="95">
        <v>88</v>
      </c>
      <c r="K16" s="95">
        <v>0</v>
      </c>
      <c r="L16" s="95">
        <v>1</v>
      </c>
    </row>
    <row r="17" spans="1:12" s="96" customFormat="1" ht="15">
      <c r="A17" s="154">
        <f t="shared" si="0"/>
        <v>16</v>
      </c>
      <c r="B17" s="146" t="s">
        <v>20</v>
      </c>
      <c r="C17" s="14">
        <v>3</v>
      </c>
      <c r="D17" s="80" t="s">
        <v>40</v>
      </c>
      <c r="E17" s="153">
        <v>42155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77</v>
      </c>
      <c r="L17" s="95">
        <v>1</v>
      </c>
    </row>
    <row r="18" spans="1:12" s="96" customFormat="1" ht="15">
      <c r="A18" s="154">
        <f t="shared" si="0"/>
        <v>17</v>
      </c>
      <c r="B18" s="146" t="s">
        <v>20</v>
      </c>
      <c r="C18" s="14">
        <v>11</v>
      </c>
      <c r="D18" s="80" t="s">
        <v>52</v>
      </c>
      <c r="E18" s="153">
        <v>42147</v>
      </c>
      <c r="F18" s="95">
        <v>1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1</v>
      </c>
    </row>
    <row r="19" spans="1:12" s="96" customFormat="1" ht="15">
      <c r="A19" s="154">
        <f t="shared" si="0"/>
        <v>18</v>
      </c>
      <c r="B19" s="146" t="s">
        <v>20</v>
      </c>
      <c r="C19" s="14">
        <v>11</v>
      </c>
      <c r="D19" s="80" t="s">
        <v>52</v>
      </c>
      <c r="E19" s="153">
        <v>42164</v>
      </c>
      <c r="F19" s="95">
        <v>1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1</v>
      </c>
    </row>
    <row r="20" spans="1:12" s="119" customFormat="1" ht="15">
      <c r="A20" s="154">
        <f t="shared" si="0"/>
        <v>19</v>
      </c>
      <c r="B20" s="22" t="s">
        <v>20</v>
      </c>
      <c r="C20" s="14">
        <v>7</v>
      </c>
      <c r="D20" s="80" t="s">
        <v>53</v>
      </c>
      <c r="E20" s="153">
        <v>42151</v>
      </c>
      <c r="F20" s="95">
        <v>1</v>
      </c>
      <c r="G20" s="95">
        <v>0</v>
      </c>
      <c r="H20" s="95">
        <v>77</v>
      </c>
      <c r="I20" s="95">
        <v>0</v>
      </c>
      <c r="J20" s="95">
        <v>0</v>
      </c>
      <c r="K20" s="95">
        <v>88</v>
      </c>
      <c r="L20" s="95">
        <v>0</v>
      </c>
    </row>
    <row r="21" spans="1:13" s="96" customFormat="1" ht="15">
      <c r="A21" s="154">
        <f t="shared" si="0"/>
        <v>20</v>
      </c>
      <c r="B21" s="123" t="s">
        <v>20</v>
      </c>
      <c r="C21" s="123">
        <v>7</v>
      </c>
      <c r="D21" s="121" t="s">
        <v>48</v>
      </c>
      <c r="E21" s="153">
        <v>42160</v>
      </c>
      <c r="F21" s="122">
        <v>1</v>
      </c>
      <c r="G21" s="122">
        <v>0</v>
      </c>
      <c r="H21" s="122">
        <v>0</v>
      </c>
      <c r="I21" s="122">
        <v>0</v>
      </c>
      <c r="J21" s="122">
        <v>0</v>
      </c>
      <c r="K21" s="122">
        <v>1</v>
      </c>
      <c r="L21" s="122">
        <v>1</v>
      </c>
      <c r="M21" s="120"/>
    </row>
    <row r="22" spans="1:12" s="124" customFormat="1" ht="15">
      <c r="A22" s="154">
        <f t="shared" si="0"/>
        <v>21</v>
      </c>
      <c r="B22" s="127" t="s">
        <v>20</v>
      </c>
      <c r="C22" s="127">
        <v>7</v>
      </c>
      <c r="D22" s="125" t="s">
        <v>48</v>
      </c>
      <c r="E22" s="153">
        <v>42159</v>
      </c>
      <c r="F22" s="126">
        <v>0</v>
      </c>
      <c r="G22" s="126">
        <v>0</v>
      </c>
      <c r="H22" s="126">
        <v>88</v>
      </c>
      <c r="I22" s="126">
        <v>0</v>
      </c>
      <c r="J22" s="126">
        <v>88</v>
      </c>
      <c r="K22" s="126">
        <v>1</v>
      </c>
      <c r="L22" s="126">
        <v>1</v>
      </c>
    </row>
    <row r="23" spans="1:12" s="124" customFormat="1" ht="15">
      <c r="A23" s="154">
        <f t="shared" si="0"/>
        <v>22</v>
      </c>
      <c r="B23" s="141" t="s">
        <v>46</v>
      </c>
      <c r="C23" s="127">
        <v>7</v>
      </c>
      <c r="D23" s="125" t="s">
        <v>48</v>
      </c>
      <c r="E23" s="153">
        <v>42153</v>
      </c>
      <c r="F23" s="126">
        <v>1</v>
      </c>
      <c r="G23" s="126">
        <v>0</v>
      </c>
      <c r="H23" s="126">
        <v>0</v>
      </c>
      <c r="I23" s="126">
        <v>0</v>
      </c>
      <c r="J23" s="126">
        <v>1</v>
      </c>
      <c r="K23" s="126">
        <v>0</v>
      </c>
      <c r="L23" s="126">
        <v>1</v>
      </c>
    </row>
    <row r="24" spans="1:12" s="124" customFormat="1" ht="15">
      <c r="A24" s="154">
        <f t="shared" si="0"/>
        <v>23</v>
      </c>
      <c r="B24" s="127" t="s">
        <v>20</v>
      </c>
      <c r="C24" s="127">
        <v>7</v>
      </c>
      <c r="D24" s="125" t="s">
        <v>48</v>
      </c>
      <c r="E24" s="153">
        <v>42158</v>
      </c>
      <c r="F24" s="126">
        <v>1</v>
      </c>
      <c r="G24" s="126">
        <v>1</v>
      </c>
      <c r="H24" s="126">
        <v>1</v>
      </c>
      <c r="I24" s="126">
        <v>0</v>
      </c>
      <c r="J24" s="126">
        <v>1</v>
      </c>
      <c r="K24" s="126">
        <v>88</v>
      </c>
      <c r="L24" s="126">
        <v>1</v>
      </c>
    </row>
    <row r="25" spans="1:12" s="124" customFormat="1" ht="15">
      <c r="A25" s="154">
        <f t="shared" si="0"/>
        <v>24</v>
      </c>
      <c r="B25" s="127" t="s">
        <v>20</v>
      </c>
      <c r="C25" s="127">
        <v>7</v>
      </c>
      <c r="D25" s="125" t="s">
        <v>48</v>
      </c>
      <c r="E25" s="153">
        <v>42154</v>
      </c>
      <c r="F25" s="126">
        <v>88</v>
      </c>
      <c r="G25" s="126">
        <v>0</v>
      </c>
      <c r="H25" s="126">
        <v>0</v>
      </c>
      <c r="I25" s="126">
        <v>0</v>
      </c>
      <c r="J25" s="126">
        <v>1</v>
      </c>
      <c r="K25" s="126">
        <v>1</v>
      </c>
      <c r="L25" s="126">
        <v>88</v>
      </c>
    </row>
    <row r="26" spans="1:12" s="124" customFormat="1" ht="15">
      <c r="A26" s="154">
        <f t="shared" si="0"/>
        <v>25</v>
      </c>
      <c r="B26" s="127" t="s">
        <v>20</v>
      </c>
      <c r="C26" s="127">
        <v>7</v>
      </c>
      <c r="D26" s="125" t="s">
        <v>48</v>
      </c>
      <c r="E26" s="153">
        <v>42158</v>
      </c>
      <c r="F26" s="126">
        <v>0</v>
      </c>
      <c r="G26" s="126">
        <v>0</v>
      </c>
      <c r="H26" s="126">
        <v>1</v>
      </c>
      <c r="I26" s="126">
        <v>0</v>
      </c>
      <c r="J26" s="126">
        <v>0</v>
      </c>
      <c r="K26" s="126">
        <v>0</v>
      </c>
      <c r="L26" s="126">
        <v>1</v>
      </c>
    </row>
    <row r="27" spans="1:12" s="124" customFormat="1" ht="15">
      <c r="A27" s="154">
        <f t="shared" si="0"/>
        <v>26</v>
      </c>
      <c r="B27" s="127" t="s">
        <v>20</v>
      </c>
      <c r="C27" s="127">
        <v>7</v>
      </c>
      <c r="D27" s="125" t="s">
        <v>48</v>
      </c>
      <c r="E27" s="153">
        <v>42152</v>
      </c>
      <c r="F27" s="126">
        <v>88</v>
      </c>
      <c r="G27" s="126">
        <v>1</v>
      </c>
      <c r="H27" s="126">
        <v>1</v>
      </c>
      <c r="I27" s="126">
        <v>77</v>
      </c>
      <c r="J27" s="126">
        <v>0</v>
      </c>
      <c r="K27" s="126">
        <v>0</v>
      </c>
      <c r="L27" s="126">
        <v>1</v>
      </c>
    </row>
    <row r="28" spans="1:12" s="124" customFormat="1" ht="15">
      <c r="A28" s="154">
        <f t="shared" si="0"/>
        <v>27</v>
      </c>
      <c r="B28" s="127" t="s">
        <v>20</v>
      </c>
      <c r="C28" s="127">
        <v>7</v>
      </c>
      <c r="D28" s="125" t="s">
        <v>48</v>
      </c>
      <c r="E28" s="153">
        <v>42151</v>
      </c>
      <c r="F28" s="126">
        <v>1</v>
      </c>
      <c r="G28" s="126">
        <v>0</v>
      </c>
      <c r="H28" s="126">
        <v>0</v>
      </c>
      <c r="I28" s="126">
        <v>0</v>
      </c>
      <c r="J28" s="126">
        <v>1</v>
      </c>
      <c r="K28" s="126">
        <v>0</v>
      </c>
      <c r="L28" s="126">
        <v>1</v>
      </c>
    </row>
    <row r="29" spans="1:12" s="124" customFormat="1" ht="15">
      <c r="A29" s="154">
        <f t="shared" si="0"/>
        <v>28</v>
      </c>
      <c r="B29" s="127" t="s">
        <v>20</v>
      </c>
      <c r="C29" s="127">
        <v>7</v>
      </c>
      <c r="D29" s="125" t="s">
        <v>48</v>
      </c>
      <c r="E29" s="153">
        <v>42162</v>
      </c>
      <c r="F29" s="126">
        <v>0</v>
      </c>
      <c r="G29" s="126">
        <v>0</v>
      </c>
      <c r="H29" s="126">
        <v>1</v>
      </c>
      <c r="I29" s="126">
        <v>1</v>
      </c>
      <c r="J29" s="126">
        <v>0</v>
      </c>
      <c r="K29" s="126">
        <v>0</v>
      </c>
      <c r="L29" s="126">
        <v>0</v>
      </c>
    </row>
    <row r="30" spans="1:12" s="124" customFormat="1" ht="15">
      <c r="A30" s="154">
        <f t="shared" si="0"/>
        <v>29</v>
      </c>
      <c r="B30" s="127" t="s">
        <v>20</v>
      </c>
      <c r="C30" s="127">
        <v>7</v>
      </c>
      <c r="D30" s="125" t="s">
        <v>48</v>
      </c>
      <c r="E30" s="153">
        <v>42156</v>
      </c>
      <c r="F30" s="126">
        <v>1</v>
      </c>
      <c r="G30" s="126">
        <v>1</v>
      </c>
      <c r="H30" s="126">
        <v>1</v>
      </c>
      <c r="I30" s="126">
        <v>1</v>
      </c>
      <c r="J30" s="126">
        <v>1</v>
      </c>
      <c r="K30" s="126">
        <v>88</v>
      </c>
      <c r="L30" s="126">
        <v>1</v>
      </c>
    </row>
    <row r="31" spans="1:12" s="124" customFormat="1" ht="15">
      <c r="A31" s="154">
        <f t="shared" si="0"/>
        <v>30</v>
      </c>
      <c r="B31" s="127" t="s">
        <v>20</v>
      </c>
      <c r="C31" s="127">
        <v>7</v>
      </c>
      <c r="D31" s="125" t="s">
        <v>48</v>
      </c>
      <c r="E31" s="153">
        <v>42160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1</v>
      </c>
    </row>
    <row r="32" spans="1:12" s="124" customFormat="1" ht="15">
      <c r="A32" s="154">
        <f t="shared" si="0"/>
        <v>31</v>
      </c>
      <c r="B32" s="127" t="s">
        <v>20</v>
      </c>
      <c r="C32" s="127">
        <v>7</v>
      </c>
      <c r="D32" s="125" t="s">
        <v>48</v>
      </c>
      <c r="E32" s="153">
        <v>42151</v>
      </c>
      <c r="F32" s="126">
        <v>1</v>
      </c>
      <c r="G32" s="126">
        <v>0</v>
      </c>
      <c r="H32" s="126">
        <v>1</v>
      </c>
      <c r="I32" s="126">
        <v>0</v>
      </c>
      <c r="J32" s="126">
        <v>0</v>
      </c>
      <c r="K32" s="126">
        <v>0</v>
      </c>
      <c r="L32" s="126">
        <v>0</v>
      </c>
    </row>
    <row r="33" spans="1:12" s="124" customFormat="1" ht="15">
      <c r="A33" s="154">
        <f t="shared" si="0"/>
        <v>32</v>
      </c>
      <c r="B33" s="127" t="s">
        <v>20</v>
      </c>
      <c r="C33" s="127">
        <v>7</v>
      </c>
      <c r="D33" s="125" t="s">
        <v>48</v>
      </c>
      <c r="E33" s="153">
        <v>42156</v>
      </c>
      <c r="F33" s="126">
        <v>1</v>
      </c>
      <c r="G33" s="126">
        <v>1</v>
      </c>
      <c r="H33" s="126">
        <v>0</v>
      </c>
      <c r="I33" s="126">
        <v>0</v>
      </c>
      <c r="J33" s="126">
        <v>0</v>
      </c>
      <c r="K33" s="126">
        <v>0</v>
      </c>
      <c r="L33" s="126">
        <v>1</v>
      </c>
    </row>
    <row r="34" spans="1:12" s="124" customFormat="1" ht="15">
      <c r="A34" s="154">
        <f t="shared" si="0"/>
        <v>33</v>
      </c>
      <c r="B34" s="127" t="s">
        <v>20</v>
      </c>
      <c r="C34" s="127">
        <v>7</v>
      </c>
      <c r="D34" s="125" t="s">
        <v>48</v>
      </c>
      <c r="E34" s="153">
        <v>42153</v>
      </c>
      <c r="F34" s="126">
        <v>1</v>
      </c>
      <c r="G34" s="126">
        <v>0</v>
      </c>
      <c r="H34" s="126">
        <v>1</v>
      </c>
      <c r="I34" s="126">
        <v>0</v>
      </c>
      <c r="J34" s="126">
        <v>0</v>
      </c>
      <c r="K34" s="126">
        <v>1</v>
      </c>
      <c r="L34" s="126">
        <v>1</v>
      </c>
    </row>
    <row r="35" spans="1:12" s="124" customFormat="1" ht="15">
      <c r="A35" s="154">
        <f t="shared" si="0"/>
        <v>34</v>
      </c>
      <c r="B35" s="127" t="s">
        <v>20</v>
      </c>
      <c r="C35" s="127">
        <v>7</v>
      </c>
      <c r="D35" s="125" t="s">
        <v>48</v>
      </c>
      <c r="E35" s="153">
        <v>42158</v>
      </c>
      <c r="F35" s="126">
        <v>0</v>
      </c>
      <c r="G35" s="126">
        <v>1</v>
      </c>
      <c r="H35" s="126">
        <v>88</v>
      </c>
      <c r="I35" s="126">
        <v>0</v>
      </c>
      <c r="J35" s="126">
        <v>0</v>
      </c>
      <c r="K35" s="126">
        <v>88</v>
      </c>
      <c r="L35" s="126">
        <v>88</v>
      </c>
    </row>
    <row r="36" spans="1:12" s="124" customFormat="1" ht="15">
      <c r="A36" s="154">
        <f t="shared" si="0"/>
        <v>35</v>
      </c>
      <c r="B36" s="127" t="s">
        <v>20</v>
      </c>
      <c r="C36" s="127">
        <v>7</v>
      </c>
      <c r="D36" s="125" t="s">
        <v>48</v>
      </c>
      <c r="E36" s="153">
        <v>42155</v>
      </c>
      <c r="F36" s="126">
        <v>1</v>
      </c>
      <c r="G36" s="126">
        <v>1</v>
      </c>
      <c r="H36" s="126">
        <v>1</v>
      </c>
      <c r="I36" s="126">
        <v>0</v>
      </c>
      <c r="J36" s="126">
        <v>1</v>
      </c>
      <c r="K36" s="126">
        <v>0</v>
      </c>
      <c r="L36" s="126">
        <v>1</v>
      </c>
    </row>
    <row r="37" spans="1:12" s="124" customFormat="1" ht="15">
      <c r="A37" s="154">
        <f t="shared" si="0"/>
        <v>36</v>
      </c>
      <c r="B37" s="127" t="s">
        <v>20</v>
      </c>
      <c r="C37" s="127">
        <v>7</v>
      </c>
      <c r="D37" s="125" t="s">
        <v>48</v>
      </c>
      <c r="E37" s="153">
        <v>42160</v>
      </c>
      <c r="F37" s="126">
        <v>1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1</v>
      </c>
    </row>
    <row r="38" spans="1:12" s="124" customFormat="1" ht="15">
      <c r="A38" s="154">
        <f t="shared" si="0"/>
        <v>37</v>
      </c>
      <c r="B38" s="127" t="s">
        <v>20</v>
      </c>
      <c r="C38" s="127">
        <v>7</v>
      </c>
      <c r="D38" s="125" t="s">
        <v>48</v>
      </c>
      <c r="E38" s="153">
        <v>42158</v>
      </c>
      <c r="F38" s="126">
        <v>1</v>
      </c>
      <c r="G38" s="126">
        <v>0</v>
      </c>
      <c r="H38" s="126">
        <v>1</v>
      </c>
      <c r="I38" s="126">
        <v>0</v>
      </c>
      <c r="J38" s="126">
        <v>1</v>
      </c>
      <c r="K38" s="126">
        <v>1</v>
      </c>
      <c r="L38" s="126">
        <v>1</v>
      </c>
    </row>
    <row r="39" spans="1:12" s="124" customFormat="1" ht="15">
      <c r="A39" s="154">
        <f t="shared" si="0"/>
        <v>38</v>
      </c>
      <c r="B39" s="127" t="s">
        <v>20</v>
      </c>
      <c r="C39" s="127">
        <v>7</v>
      </c>
      <c r="D39" s="125" t="s">
        <v>48</v>
      </c>
      <c r="E39" s="153">
        <v>42158</v>
      </c>
      <c r="F39" s="126">
        <v>0</v>
      </c>
      <c r="G39" s="126">
        <v>88</v>
      </c>
      <c r="H39" s="126">
        <v>1</v>
      </c>
      <c r="I39" s="126">
        <v>0</v>
      </c>
      <c r="J39" s="126">
        <v>1</v>
      </c>
      <c r="K39" s="126">
        <v>0</v>
      </c>
      <c r="L39" s="126">
        <v>1</v>
      </c>
    </row>
    <row r="40" spans="1:12" s="124" customFormat="1" ht="15">
      <c r="A40" s="154">
        <f t="shared" si="0"/>
        <v>39</v>
      </c>
      <c r="B40" s="127" t="s">
        <v>20</v>
      </c>
      <c r="C40" s="127">
        <v>7</v>
      </c>
      <c r="D40" s="125" t="s">
        <v>48</v>
      </c>
      <c r="E40" s="153">
        <v>42158</v>
      </c>
      <c r="F40" s="126">
        <v>99</v>
      </c>
      <c r="G40" s="126">
        <v>99</v>
      </c>
      <c r="H40" s="126">
        <v>99</v>
      </c>
      <c r="I40" s="126">
        <v>99</v>
      </c>
      <c r="J40" s="126">
        <v>99</v>
      </c>
      <c r="K40" s="126">
        <v>99</v>
      </c>
      <c r="L40" s="126">
        <v>99</v>
      </c>
    </row>
    <row r="41" spans="1:12" s="124" customFormat="1" ht="15">
      <c r="A41" s="154">
        <f t="shared" si="0"/>
        <v>40</v>
      </c>
      <c r="B41" s="127" t="s">
        <v>20</v>
      </c>
      <c r="C41" s="127">
        <v>7</v>
      </c>
      <c r="D41" s="125" t="s">
        <v>48</v>
      </c>
      <c r="E41" s="153">
        <v>42160</v>
      </c>
      <c r="F41" s="126">
        <v>1</v>
      </c>
      <c r="G41" s="126">
        <v>0</v>
      </c>
      <c r="H41" s="126">
        <v>1</v>
      </c>
      <c r="I41" s="126">
        <v>0</v>
      </c>
      <c r="J41" s="126">
        <v>77</v>
      </c>
      <c r="K41" s="126">
        <v>0</v>
      </c>
      <c r="L41" s="126">
        <v>1</v>
      </c>
    </row>
    <row r="42" spans="1:12" s="124" customFormat="1" ht="15">
      <c r="A42" s="154">
        <f t="shared" si="0"/>
        <v>41</v>
      </c>
      <c r="B42" s="127" t="s">
        <v>20</v>
      </c>
      <c r="C42" s="127">
        <v>7</v>
      </c>
      <c r="D42" s="125" t="s">
        <v>48</v>
      </c>
      <c r="E42" s="153">
        <v>42157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88</v>
      </c>
    </row>
    <row r="43" spans="1:12" s="124" customFormat="1" ht="15">
      <c r="A43" s="154">
        <f t="shared" si="0"/>
        <v>42</v>
      </c>
      <c r="B43" s="127" t="s">
        <v>20</v>
      </c>
      <c r="C43" s="127">
        <v>7</v>
      </c>
      <c r="D43" s="125" t="s">
        <v>48</v>
      </c>
      <c r="E43" s="153">
        <v>42161</v>
      </c>
      <c r="F43" s="126">
        <v>88</v>
      </c>
      <c r="G43" s="126">
        <v>0</v>
      </c>
      <c r="H43" s="126">
        <v>0</v>
      </c>
      <c r="I43" s="126">
        <v>0</v>
      </c>
      <c r="J43" s="126">
        <v>0</v>
      </c>
      <c r="K43" s="126">
        <v>1</v>
      </c>
      <c r="L43" s="126">
        <v>88</v>
      </c>
    </row>
    <row r="44" spans="1:12" s="124" customFormat="1" ht="15">
      <c r="A44" s="154">
        <f t="shared" si="0"/>
        <v>43</v>
      </c>
      <c r="B44" s="127" t="s">
        <v>20</v>
      </c>
      <c r="C44" s="127">
        <v>7</v>
      </c>
      <c r="D44" s="125" t="s">
        <v>54</v>
      </c>
      <c r="E44" s="153">
        <v>42162</v>
      </c>
      <c r="F44" s="126">
        <v>88</v>
      </c>
      <c r="G44" s="126">
        <v>0</v>
      </c>
      <c r="H44" s="126">
        <v>0</v>
      </c>
      <c r="I44" s="126">
        <v>0</v>
      </c>
      <c r="J44" s="126">
        <v>0</v>
      </c>
      <c r="K44" s="126">
        <v>77</v>
      </c>
      <c r="L44" s="126">
        <v>0</v>
      </c>
    </row>
    <row r="45" spans="1:12" s="128" customFormat="1" ht="15">
      <c r="A45" s="154">
        <f t="shared" si="0"/>
        <v>44</v>
      </c>
      <c r="B45" s="131" t="s">
        <v>20</v>
      </c>
      <c r="C45" s="131">
        <v>7</v>
      </c>
      <c r="D45" s="129" t="s">
        <v>48</v>
      </c>
      <c r="E45" s="153">
        <v>42158</v>
      </c>
      <c r="F45" s="130">
        <v>1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1</v>
      </c>
    </row>
    <row r="46" spans="1:12" s="128" customFormat="1" ht="15">
      <c r="A46" s="154">
        <f t="shared" si="0"/>
        <v>45</v>
      </c>
      <c r="B46" s="152" t="s">
        <v>46</v>
      </c>
      <c r="C46" s="131">
        <v>10</v>
      </c>
      <c r="D46" s="129" t="s">
        <v>55</v>
      </c>
      <c r="E46" s="153">
        <v>42133</v>
      </c>
      <c r="F46" s="130">
        <v>77</v>
      </c>
      <c r="G46" s="130">
        <v>0</v>
      </c>
      <c r="H46" s="130">
        <v>1</v>
      </c>
      <c r="I46" s="130">
        <v>0</v>
      </c>
      <c r="J46" s="130">
        <v>0</v>
      </c>
      <c r="K46" s="130">
        <v>0</v>
      </c>
      <c r="L46" s="130">
        <v>88</v>
      </c>
    </row>
    <row r="47" spans="1:12" s="128" customFormat="1" ht="15">
      <c r="A47" s="154">
        <f t="shared" si="0"/>
        <v>46</v>
      </c>
      <c r="B47" s="152" t="s">
        <v>20</v>
      </c>
      <c r="C47" s="131">
        <v>3</v>
      </c>
      <c r="D47" s="129" t="s">
        <v>56</v>
      </c>
      <c r="E47" s="153">
        <v>42167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</row>
    <row r="48" spans="1:12" s="128" customFormat="1" ht="15">
      <c r="A48" s="154">
        <f t="shared" si="0"/>
        <v>47</v>
      </c>
      <c r="B48" s="131" t="s">
        <v>20</v>
      </c>
      <c r="C48" s="131">
        <v>7</v>
      </c>
      <c r="D48" s="129" t="s">
        <v>57</v>
      </c>
      <c r="E48" s="153">
        <v>42153</v>
      </c>
      <c r="F48" s="130">
        <v>1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</row>
    <row r="49" spans="1:12" s="128" customFormat="1" ht="15">
      <c r="A49" s="154">
        <f t="shared" si="0"/>
        <v>48</v>
      </c>
      <c r="B49" s="131" t="s">
        <v>20</v>
      </c>
      <c r="C49" s="131">
        <v>6</v>
      </c>
      <c r="D49" s="129" t="s">
        <v>58</v>
      </c>
      <c r="E49" s="153">
        <v>42164</v>
      </c>
      <c r="F49" s="130">
        <v>1</v>
      </c>
      <c r="G49" s="130">
        <v>1</v>
      </c>
      <c r="H49" s="130">
        <v>0</v>
      </c>
      <c r="I49" s="130">
        <v>0</v>
      </c>
      <c r="J49" s="130">
        <v>0</v>
      </c>
      <c r="K49" s="130">
        <v>1</v>
      </c>
      <c r="L49" s="130">
        <v>1</v>
      </c>
    </row>
    <row r="50" spans="1:12" s="132" customFormat="1" ht="15">
      <c r="A50" s="154">
        <f t="shared" si="0"/>
        <v>49</v>
      </c>
      <c r="B50" s="140" t="s">
        <v>20</v>
      </c>
      <c r="C50" s="141">
        <v>7</v>
      </c>
      <c r="D50" s="138" t="s">
        <v>59</v>
      </c>
      <c r="E50" s="153">
        <v>42150</v>
      </c>
      <c r="F50" s="136">
        <v>0</v>
      </c>
      <c r="G50" s="136">
        <v>0</v>
      </c>
      <c r="H50" s="136">
        <v>0</v>
      </c>
      <c r="I50" s="136">
        <v>77</v>
      </c>
      <c r="J50" s="138">
        <v>0</v>
      </c>
      <c r="K50" s="138">
        <v>0</v>
      </c>
      <c r="L50" s="138">
        <v>0</v>
      </c>
    </row>
    <row r="51" spans="1:12" s="132" customFormat="1" ht="15">
      <c r="A51" s="154">
        <f t="shared" si="0"/>
        <v>50</v>
      </c>
      <c r="B51" s="140" t="s">
        <v>20</v>
      </c>
      <c r="C51" s="141">
        <v>3</v>
      </c>
      <c r="D51" s="138" t="s">
        <v>60</v>
      </c>
      <c r="E51" s="153">
        <v>42161</v>
      </c>
      <c r="F51" s="136">
        <v>88</v>
      </c>
      <c r="G51" s="136">
        <v>0</v>
      </c>
      <c r="H51" s="136">
        <v>0</v>
      </c>
      <c r="I51" s="136">
        <v>0</v>
      </c>
      <c r="J51" s="138">
        <v>77</v>
      </c>
      <c r="K51" s="138">
        <v>0</v>
      </c>
      <c r="L51" s="138">
        <v>0</v>
      </c>
    </row>
    <row r="52" spans="1:12" s="132" customFormat="1" ht="15">
      <c r="A52" s="154">
        <f t="shared" si="0"/>
        <v>51</v>
      </c>
      <c r="B52" s="140" t="s">
        <v>20</v>
      </c>
      <c r="C52" s="141">
        <v>3</v>
      </c>
      <c r="D52" s="138" t="s">
        <v>61</v>
      </c>
      <c r="E52" s="153">
        <v>42161</v>
      </c>
      <c r="F52" s="136">
        <v>0</v>
      </c>
      <c r="G52" s="136">
        <v>1</v>
      </c>
      <c r="H52" s="136">
        <v>0</v>
      </c>
      <c r="I52" s="136">
        <v>0</v>
      </c>
      <c r="J52" s="138">
        <v>88</v>
      </c>
      <c r="K52" s="138">
        <v>1</v>
      </c>
      <c r="L52" s="138">
        <v>0</v>
      </c>
    </row>
    <row r="53" spans="1:12" s="132" customFormat="1" ht="15">
      <c r="A53" s="154">
        <f t="shared" si="0"/>
        <v>52</v>
      </c>
      <c r="B53" s="140" t="s">
        <v>20</v>
      </c>
      <c r="C53" s="141">
        <v>3</v>
      </c>
      <c r="D53" s="138" t="s">
        <v>61</v>
      </c>
      <c r="E53" s="153">
        <v>42161</v>
      </c>
      <c r="F53" s="136">
        <v>1</v>
      </c>
      <c r="G53" s="136">
        <v>0</v>
      </c>
      <c r="H53" s="136">
        <v>0</v>
      </c>
      <c r="I53" s="136">
        <v>0</v>
      </c>
      <c r="J53" s="138">
        <v>1</v>
      </c>
      <c r="K53" s="138">
        <v>1</v>
      </c>
      <c r="L53" s="138">
        <v>88</v>
      </c>
    </row>
    <row r="54" spans="1:12" s="132" customFormat="1" ht="15">
      <c r="A54" s="154">
        <f t="shared" si="0"/>
        <v>53</v>
      </c>
      <c r="B54" s="140" t="s">
        <v>20</v>
      </c>
      <c r="C54" s="141">
        <v>2</v>
      </c>
      <c r="D54" s="138" t="s">
        <v>62</v>
      </c>
      <c r="E54" s="153">
        <v>42154</v>
      </c>
      <c r="F54" s="136">
        <v>1</v>
      </c>
      <c r="G54" s="136">
        <v>0</v>
      </c>
      <c r="H54" s="136">
        <v>1</v>
      </c>
      <c r="I54" s="136">
        <v>0</v>
      </c>
      <c r="J54" s="138">
        <v>1</v>
      </c>
      <c r="K54" s="138">
        <v>0</v>
      </c>
      <c r="L54" s="138">
        <v>0</v>
      </c>
    </row>
    <row r="55" spans="1:12" s="132" customFormat="1" ht="15">
      <c r="A55" s="154">
        <f t="shared" si="0"/>
        <v>54</v>
      </c>
      <c r="B55" s="137" t="s">
        <v>20</v>
      </c>
      <c r="C55" s="137">
        <v>8</v>
      </c>
      <c r="D55" s="150" t="s">
        <v>63</v>
      </c>
      <c r="E55" s="153">
        <v>42159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88</v>
      </c>
    </row>
    <row r="56" spans="1:12" s="143" customFormat="1" ht="15">
      <c r="A56" s="154">
        <f t="shared" si="0"/>
        <v>55</v>
      </c>
      <c r="B56" s="152" t="s">
        <v>46</v>
      </c>
      <c r="C56" s="147">
        <v>6</v>
      </c>
      <c r="D56" s="144" t="s">
        <v>58</v>
      </c>
      <c r="E56" s="153">
        <v>42144</v>
      </c>
      <c r="F56" s="145">
        <v>1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88</v>
      </c>
    </row>
    <row r="57" spans="1:12" s="143" customFormat="1" ht="15">
      <c r="A57" s="154">
        <f t="shared" si="0"/>
        <v>56</v>
      </c>
      <c r="B57" s="147" t="s">
        <v>20</v>
      </c>
      <c r="C57" s="147">
        <v>8</v>
      </c>
      <c r="D57" s="150" t="s">
        <v>44</v>
      </c>
      <c r="E57" s="153">
        <v>42167</v>
      </c>
      <c r="F57" s="145">
        <v>88</v>
      </c>
      <c r="G57" s="145">
        <v>0</v>
      </c>
      <c r="H57" s="145">
        <v>0</v>
      </c>
      <c r="I57" s="145">
        <v>0</v>
      </c>
      <c r="J57" s="145">
        <v>1</v>
      </c>
      <c r="K57" s="145">
        <v>1</v>
      </c>
      <c r="L57" s="145">
        <v>1</v>
      </c>
    </row>
    <row r="58" spans="1:12" s="143" customFormat="1" ht="15">
      <c r="A58" s="154">
        <f t="shared" si="0"/>
        <v>57</v>
      </c>
      <c r="B58" s="152" t="s">
        <v>20</v>
      </c>
      <c r="C58" s="147">
        <v>3</v>
      </c>
      <c r="D58" s="144" t="s">
        <v>61</v>
      </c>
      <c r="E58" s="153">
        <v>42163</v>
      </c>
      <c r="F58" s="145">
        <v>88</v>
      </c>
      <c r="G58" s="145">
        <v>0</v>
      </c>
      <c r="H58" s="145">
        <v>0</v>
      </c>
      <c r="I58" s="145">
        <v>0</v>
      </c>
      <c r="J58" s="145">
        <v>1</v>
      </c>
      <c r="K58" s="145">
        <v>0</v>
      </c>
      <c r="L58" s="145">
        <v>1</v>
      </c>
    </row>
    <row r="59" spans="1:12" s="143" customFormat="1" ht="15">
      <c r="A59" s="154">
        <f t="shared" si="0"/>
        <v>58</v>
      </c>
      <c r="B59" s="147" t="s">
        <v>20</v>
      </c>
      <c r="C59" s="147">
        <v>3</v>
      </c>
      <c r="D59" s="150" t="s">
        <v>54</v>
      </c>
      <c r="E59" s="153">
        <v>42160</v>
      </c>
      <c r="F59" s="145">
        <v>1</v>
      </c>
      <c r="G59" s="145">
        <v>0</v>
      </c>
      <c r="H59" s="145">
        <v>1</v>
      </c>
      <c r="I59" s="145">
        <v>0</v>
      </c>
      <c r="J59" s="145">
        <v>0</v>
      </c>
      <c r="K59" s="145">
        <v>0</v>
      </c>
      <c r="L59" s="145">
        <v>1</v>
      </c>
    </row>
    <row r="60" spans="1:12" s="143" customFormat="1" ht="15">
      <c r="A60" s="154">
        <f t="shared" si="0"/>
        <v>59</v>
      </c>
      <c r="B60" s="152" t="s">
        <v>20</v>
      </c>
      <c r="C60" s="147">
        <v>3</v>
      </c>
      <c r="D60" s="144" t="s">
        <v>40</v>
      </c>
      <c r="E60" s="153">
        <v>42172</v>
      </c>
      <c r="F60" s="151">
        <v>1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1</v>
      </c>
    </row>
    <row r="61" spans="1:12" s="143" customFormat="1" ht="15">
      <c r="A61" s="154">
        <f t="shared" si="0"/>
        <v>60</v>
      </c>
      <c r="B61" s="147" t="s">
        <v>20</v>
      </c>
      <c r="C61" s="147">
        <v>3</v>
      </c>
      <c r="D61" s="150" t="s">
        <v>54</v>
      </c>
      <c r="E61" s="153">
        <v>42159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1</v>
      </c>
    </row>
    <row r="62" spans="1:12" s="143" customFormat="1" ht="15">
      <c r="A62" s="154">
        <f t="shared" si="0"/>
        <v>61</v>
      </c>
      <c r="B62" s="152" t="s">
        <v>46</v>
      </c>
      <c r="C62" s="152">
        <v>3</v>
      </c>
      <c r="D62" s="150" t="s">
        <v>64</v>
      </c>
      <c r="E62" s="153">
        <v>42125</v>
      </c>
      <c r="F62" s="145">
        <v>88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1</v>
      </c>
    </row>
    <row r="63" spans="1:12" s="143" customFormat="1" ht="15">
      <c r="A63" s="154">
        <f t="shared" si="0"/>
        <v>62</v>
      </c>
      <c r="B63" s="147" t="s">
        <v>20</v>
      </c>
      <c r="C63" s="147">
        <v>7</v>
      </c>
      <c r="D63" s="144" t="s">
        <v>65</v>
      </c>
      <c r="E63" s="153">
        <v>42165</v>
      </c>
      <c r="F63" s="145">
        <v>1</v>
      </c>
      <c r="G63" s="145">
        <v>0</v>
      </c>
      <c r="H63" s="145">
        <v>0</v>
      </c>
      <c r="I63" s="145">
        <v>0</v>
      </c>
      <c r="J63" s="145">
        <v>77</v>
      </c>
      <c r="K63" s="145">
        <v>0</v>
      </c>
      <c r="L63" s="145">
        <v>1</v>
      </c>
    </row>
    <row r="64" spans="1:12" s="143" customFormat="1" ht="15">
      <c r="A64" s="154">
        <f t="shared" si="0"/>
        <v>63</v>
      </c>
      <c r="B64" s="147" t="s">
        <v>20</v>
      </c>
      <c r="C64" s="147">
        <v>7</v>
      </c>
      <c r="D64" s="144" t="s">
        <v>65</v>
      </c>
      <c r="E64" s="153">
        <v>42154</v>
      </c>
      <c r="F64" s="145">
        <v>0</v>
      </c>
      <c r="G64" s="145">
        <v>0</v>
      </c>
      <c r="H64" s="145">
        <v>0</v>
      </c>
      <c r="I64" s="145">
        <v>0</v>
      </c>
      <c r="J64" s="145">
        <v>88</v>
      </c>
      <c r="K64" s="145">
        <v>0</v>
      </c>
      <c r="L64" s="145">
        <v>1</v>
      </c>
    </row>
    <row r="65" spans="1:12" s="143" customFormat="1" ht="15">
      <c r="A65" s="154">
        <f t="shared" si="0"/>
        <v>64</v>
      </c>
      <c r="B65" s="152" t="s">
        <v>20</v>
      </c>
      <c r="C65" s="147">
        <v>3</v>
      </c>
      <c r="D65" s="144" t="s">
        <v>66</v>
      </c>
      <c r="E65" s="153">
        <v>42171</v>
      </c>
      <c r="F65" s="151">
        <v>0</v>
      </c>
      <c r="G65" s="151">
        <v>1</v>
      </c>
      <c r="H65" s="151">
        <v>88</v>
      </c>
      <c r="I65" s="151">
        <v>0</v>
      </c>
      <c r="J65" s="151">
        <v>0</v>
      </c>
      <c r="K65" s="151">
        <v>0</v>
      </c>
      <c r="L65" s="151">
        <v>0</v>
      </c>
    </row>
    <row r="66" spans="1:12" s="143" customFormat="1" ht="15">
      <c r="A66" s="154">
        <f t="shared" si="0"/>
        <v>65</v>
      </c>
      <c r="B66" s="147" t="s">
        <v>20</v>
      </c>
      <c r="C66" s="147">
        <v>7</v>
      </c>
      <c r="D66" s="144" t="s">
        <v>48</v>
      </c>
      <c r="E66" s="153">
        <v>42155</v>
      </c>
      <c r="F66" s="145">
        <v>1</v>
      </c>
      <c r="G66" s="145">
        <v>0</v>
      </c>
      <c r="H66" s="145">
        <v>0</v>
      </c>
      <c r="I66" s="145">
        <v>0</v>
      </c>
      <c r="J66" s="145">
        <v>0</v>
      </c>
      <c r="K66" s="145">
        <v>1</v>
      </c>
      <c r="L66" s="145">
        <v>0</v>
      </c>
    </row>
    <row r="67" spans="1:12" s="143" customFormat="1" ht="15">
      <c r="A67" s="154">
        <f aca="true" t="shared" si="1" ref="A67:A130">A66+1</f>
        <v>66</v>
      </c>
      <c r="B67" s="147" t="s">
        <v>20</v>
      </c>
      <c r="C67" s="147">
        <v>7</v>
      </c>
      <c r="D67" s="144" t="s">
        <v>48</v>
      </c>
      <c r="E67" s="153">
        <v>42160</v>
      </c>
      <c r="F67" s="145">
        <v>0</v>
      </c>
      <c r="G67" s="145">
        <v>1</v>
      </c>
      <c r="H67" s="145">
        <v>0</v>
      </c>
      <c r="I67" s="145">
        <v>0</v>
      </c>
      <c r="J67" s="145">
        <v>1</v>
      </c>
      <c r="K67" s="145">
        <v>0</v>
      </c>
      <c r="L67" s="145">
        <v>1</v>
      </c>
    </row>
    <row r="68" spans="1:12" s="143" customFormat="1" ht="15">
      <c r="A68" s="154">
        <f t="shared" si="1"/>
        <v>67</v>
      </c>
      <c r="B68" s="147" t="s">
        <v>20</v>
      </c>
      <c r="C68" s="147">
        <v>7</v>
      </c>
      <c r="D68" s="144" t="s">
        <v>48</v>
      </c>
      <c r="E68" s="153">
        <v>42155</v>
      </c>
      <c r="F68" s="145">
        <v>1</v>
      </c>
      <c r="G68" s="145">
        <v>0</v>
      </c>
      <c r="H68" s="145">
        <v>0</v>
      </c>
      <c r="I68" s="145">
        <v>0</v>
      </c>
      <c r="J68" s="145">
        <v>0</v>
      </c>
      <c r="K68" s="145">
        <v>88</v>
      </c>
      <c r="L68" s="145">
        <v>1</v>
      </c>
    </row>
    <row r="69" spans="1:12" s="143" customFormat="1" ht="15">
      <c r="A69" s="154">
        <f t="shared" si="1"/>
        <v>68</v>
      </c>
      <c r="B69" s="147" t="s">
        <v>20</v>
      </c>
      <c r="C69" s="147">
        <v>7</v>
      </c>
      <c r="D69" s="144" t="s">
        <v>48</v>
      </c>
      <c r="E69" s="153">
        <v>42156</v>
      </c>
      <c r="F69" s="145">
        <v>1</v>
      </c>
      <c r="G69" s="145">
        <v>88</v>
      </c>
      <c r="H69" s="145">
        <v>0</v>
      </c>
      <c r="I69" s="145">
        <v>0</v>
      </c>
      <c r="J69" s="145">
        <v>88</v>
      </c>
      <c r="K69" s="145">
        <v>1</v>
      </c>
      <c r="L69" s="145">
        <v>1</v>
      </c>
    </row>
    <row r="70" spans="1:12" s="143" customFormat="1" ht="15">
      <c r="A70" s="154">
        <f t="shared" si="1"/>
        <v>69</v>
      </c>
      <c r="B70" s="147" t="s">
        <v>20</v>
      </c>
      <c r="C70" s="147">
        <v>7</v>
      </c>
      <c r="D70" s="144" t="s">
        <v>48</v>
      </c>
      <c r="E70" s="153">
        <v>42152</v>
      </c>
      <c r="F70" s="145">
        <v>88</v>
      </c>
      <c r="G70" s="145">
        <v>0</v>
      </c>
      <c r="H70" s="145">
        <v>0</v>
      </c>
      <c r="I70" s="145">
        <v>0</v>
      </c>
      <c r="J70" s="145">
        <v>88</v>
      </c>
      <c r="K70" s="145">
        <v>1</v>
      </c>
      <c r="L70" s="145">
        <v>1</v>
      </c>
    </row>
    <row r="71" spans="1:12" s="143" customFormat="1" ht="15">
      <c r="A71" s="154">
        <f t="shared" si="1"/>
        <v>70</v>
      </c>
      <c r="B71" s="147" t="s">
        <v>20</v>
      </c>
      <c r="C71" s="147">
        <v>7</v>
      </c>
      <c r="D71" s="144" t="s">
        <v>48</v>
      </c>
      <c r="E71" s="153">
        <v>42159</v>
      </c>
      <c r="F71" s="145">
        <v>88</v>
      </c>
      <c r="G71" s="145">
        <v>1</v>
      </c>
      <c r="H71" s="145">
        <v>0</v>
      </c>
      <c r="I71" s="145">
        <v>0</v>
      </c>
      <c r="J71" s="145">
        <v>88</v>
      </c>
      <c r="K71" s="145">
        <v>0</v>
      </c>
      <c r="L71" s="145">
        <v>0</v>
      </c>
    </row>
    <row r="72" spans="1:12" s="133" customFormat="1" ht="15">
      <c r="A72" s="154">
        <f t="shared" si="1"/>
        <v>71</v>
      </c>
      <c r="B72" s="147" t="s">
        <v>20</v>
      </c>
      <c r="C72" s="137">
        <v>7</v>
      </c>
      <c r="D72" s="134" t="s">
        <v>48</v>
      </c>
      <c r="E72" s="153">
        <v>42156</v>
      </c>
      <c r="F72" s="135">
        <v>88</v>
      </c>
      <c r="G72" s="135">
        <v>88</v>
      </c>
      <c r="H72" s="135">
        <v>0</v>
      </c>
      <c r="I72" s="135">
        <v>0</v>
      </c>
      <c r="J72" s="135">
        <v>0</v>
      </c>
      <c r="K72" s="135">
        <v>0</v>
      </c>
      <c r="L72" s="135">
        <v>1</v>
      </c>
    </row>
    <row r="73" spans="1:12" s="143" customFormat="1" ht="15">
      <c r="A73" s="154">
        <f t="shared" si="1"/>
        <v>72</v>
      </c>
      <c r="B73" s="147" t="s">
        <v>46</v>
      </c>
      <c r="C73" s="147">
        <v>7</v>
      </c>
      <c r="D73" s="144" t="s">
        <v>48</v>
      </c>
      <c r="E73" s="153">
        <v>42132</v>
      </c>
      <c r="F73" s="145">
        <v>1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1</v>
      </c>
    </row>
    <row r="74" spans="1:12" s="143" customFormat="1" ht="15">
      <c r="A74" s="154">
        <f t="shared" si="1"/>
        <v>73</v>
      </c>
      <c r="B74" s="147" t="s">
        <v>46</v>
      </c>
      <c r="C74" s="147">
        <v>7</v>
      </c>
      <c r="D74" s="144" t="s">
        <v>48</v>
      </c>
      <c r="E74" s="153">
        <v>42138</v>
      </c>
      <c r="F74" s="145">
        <v>1</v>
      </c>
      <c r="G74" s="145">
        <v>0</v>
      </c>
      <c r="H74" s="145">
        <v>1</v>
      </c>
      <c r="I74" s="145">
        <v>0</v>
      </c>
      <c r="J74" s="145">
        <v>0</v>
      </c>
      <c r="K74" s="145">
        <v>1</v>
      </c>
      <c r="L74" s="145">
        <v>1</v>
      </c>
    </row>
    <row r="75" spans="1:12" s="143" customFormat="1" ht="15">
      <c r="A75" s="154">
        <f t="shared" si="1"/>
        <v>74</v>
      </c>
      <c r="B75" s="147" t="s">
        <v>20</v>
      </c>
      <c r="C75" s="147">
        <v>7</v>
      </c>
      <c r="D75" s="144" t="s">
        <v>48</v>
      </c>
      <c r="E75" s="153">
        <v>42178</v>
      </c>
      <c r="F75" s="145">
        <v>0</v>
      </c>
      <c r="G75" s="145">
        <v>0</v>
      </c>
      <c r="H75" s="145">
        <v>0</v>
      </c>
      <c r="I75" s="145">
        <v>1</v>
      </c>
      <c r="J75" s="145">
        <v>0</v>
      </c>
      <c r="K75" s="145">
        <v>0</v>
      </c>
      <c r="L75" s="145">
        <v>1</v>
      </c>
    </row>
    <row r="76" spans="1:12" s="133" customFormat="1" ht="15">
      <c r="A76" s="154">
        <f t="shared" si="1"/>
        <v>75</v>
      </c>
      <c r="B76" s="152" t="s">
        <v>46</v>
      </c>
      <c r="C76" s="137">
        <v>2</v>
      </c>
      <c r="D76" s="134" t="s">
        <v>67</v>
      </c>
      <c r="E76" s="153">
        <v>42138</v>
      </c>
      <c r="F76" s="151">
        <v>1</v>
      </c>
      <c r="G76" s="151">
        <v>0</v>
      </c>
      <c r="H76" s="151">
        <v>0</v>
      </c>
      <c r="I76" s="151">
        <v>0</v>
      </c>
      <c r="J76" s="151">
        <v>1</v>
      </c>
      <c r="K76" s="151">
        <v>1</v>
      </c>
      <c r="L76" s="151">
        <v>1</v>
      </c>
    </row>
    <row r="77" spans="1:12" s="143" customFormat="1" ht="15">
      <c r="A77" s="154">
        <f t="shared" si="1"/>
        <v>76</v>
      </c>
      <c r="B77" s="147" t="s">
        <v>20</v>
      </c>
      <c r="C77" s="147">
        <v>3</v>
      </c>
      <c r="D77" s="144" t="s">
        <v>68</v>
      </c>
      <c r="E77" s="153">
        <v>42174</v>
      </c>
      <c r="F77" s="151">
        <v>0</v>
      </c>
      <c r="G77" s="151">
        <v>0</v>
      </c>
      <c r="H77" s="151">
        <v>0</v>
      </c>
      <c r="I77" s="151">
        <v>0</v>
      </c>
      <c r="J77" s="151">
        <v>1</v>
      </c>
      <c r="K77" s="151">
        <v>0</v>
      </c>
      <c r="L77" s="151">
        <v>88</v>
      </c>
    </row>
    <row r="78" spans="1:12" s="143" customFormat="1" ht="15">
      <c r="A78" s="154">
        <f t="shared" si="1"/>
        <v>77</v>
      </c>
      <c r="B78" s="147" t="s">
        <v>20</v>
      </c>
      <c r="C78" s="147">
        <v>2</v>
      </c>
      <c r="D78" s="150" t="s">
        <v>67</v>
      </c>
      <c r="E78" s="153">
        <v>42166</v>
      </c>
      <c r="F78" s="145">
        <v>77</v>
      </c>
      <c r="G78" s="145">
        <v>77</v>
      </c>
      <c r="H78" s="145">
        <v>77</v>
      </c>
      <c r="I78" s="145">
        <v>77</v>
      </c>
      <c r="J78" s="145">
        <v>77</v>
      </c>
      <c r="K78" s="145">
        <v>77</v>
      </c>
      <c r="L78" s="145">
        <v>77</v>
      </c>
    </row>
    <row r="79" spans="1:12" s="143" customFormat="1" ht="15">
      <c r="A79" s="154">
        <f t="shared" si="1"/>
        <v>78</v>
      </c>
      <c r="B79" s="152" t="s">
        <v>20</v>
      </c>
      <c r="C79" s="147">
        <v>3</v>
      </c>
      <c r="D79" s="144" t="s">
        <v>40</v>
      </c>
      <c r="E79" s="153">
        <v>42175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</row>
    <row r="80" spans="1:12" s="143" customFormat="1" ht="15">
      <c r="A80" s="154">
        <f t="shared" si="1"/>
        <v>79</v>
      </c>
      <c r="B80" s="152" t="s">
        <v>20</v>
      </c>
      <c r="C80" s="147">
        <v>3</v>
      </c>
      <c r="D80" s="144" t="s">
        <v>54</v>
      </c>
      <c r="E80" s="153">
        <v>42171</v>
      </c>
      <c r="F80" s="145">
        <v>1</v>
      </c>
      <c r="G80" s="145">
        <v>0</v>
      </c>
      <c r="H80" s="145">
        <v>0</v>
      </c>
      <c r="I80" s="145">
        <v>0</v>
      </c>
      <c r="J80" s="145">
        <v>88</v>
      </c>
      <c r="K80" s="145">
        <v>88</v>
      </c>
      <c r="L80" s="145">
        <v>1</v>
      </c>
    </row>
    <row r="81" spans="1:12" s="143" customFormat="1" ht="15">
      <c r="A81" s="154">
        <f t="shared" si="1"/>
        <v>80</v>
      </c>
      <c r="B81" s="147" t="s">
        <v>20</v>
      </c>
      <c r="C81" s="147">
        <v>7</v>
      </c>
      <c r="D81" s="144" t="s">
        <v>65</v>
      </c>
      <c r="E81" s="153">
        <v>42158</v>
      </c>
      <c r="F81" s="145">
        <v>0</v>
      </c>
      <c r="G81" s="145">
        <v>0</v>
      </c>
      <c r="H81" s="145">
        <v>0</v>
      </c>
      <c r="I81" s="145">
        <v>0</v>
      </c>
      <c r="J81" s="145">
        <v>1</v>
      </c>
      <c r="K81" s="145">
        <v>88</v>
      </c>
      <c r="L81" s="145">
        <v>1</v>
      </c>
    </row>
    <row r="82" spans="1:12" s="143" customFormat="1" ht="15">
      <c r="A82" s="154">
        <f t="shared" si="1"/>
        <v>81</v>
      </c>
      <c r="B82" s="147" t="s">
        <v>20</v>
      </c>
      <c r="C82" s="147">
        <v>7</v>
      </c>
      <c r="D82" s="144" t="s">
        <v>65</v>
      </c>
      <c r="E82" s="153">
        <v>42155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77</v>
      </c>
      <c r="L82" s="145">
        <v>0</v>
      </c>
    </row>
    <row r="83" spans="1:12" s="143" customFormat="1" ht="15">
      <c r="A83" s="154">
        <f t="shared" si="1"/>
        <v>82</v>
      </c>
      <c r="B83" s="147" t="s">
        <v>20</v>
      </c>
      <c r="C83" s="147">
        <v>7</v>
      </c>
      <c r="D83" s="144" t="s">
        <v>65</v>
      </c>
      <c r="E83" s="153">
        <v>42171</v>
      </c>
      <c r="F83" s="145">
        <v>1</v>
      </c>
      <c r="G83" s="145">
        <v>1</v>
      </c>
      <c r="H83" s="145">
        <v>0</v>
      </c>
      <c r="I83" s="145">
        <v>0</v>
      </c>
      <c r="J83" s="145">
        <v>0</v>
      </c>
      <c r="K83" s="145">
        <v>0</v>
      </c>
      <c r="L83" s="145">
        <v>88</v>
      </c>
    </row>
    <row r="84" spans="1:12" s="143" customFormat="1" ht="15">
      <c r="A84" s="154">
        <f t="shared" si="1"/>
        <v>83</v>
      </c>
      <c r="B84" s="152" t="s">
        <v>20</v>
      </c>
      <c r="C84" s="147">
        <v>3</v>
      </c>
      <c r="D84" s="144" t="s">
        <v>60</v>
      </c>
      <c r="E84" s="153">
        <v>42156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1</v>
      </c>
    </row>
    <row r="85" spans="1:12" s="143" customFormat="1" ht="15">
      <c r="A85" s="154">
        <f t="shared" si="1"/>
        <v>84</v>
      </c>
      <c r="B85" s="147" t="s">
        <v>20</v>
      </c>
      <c r="C85" s="147">
        <v>3</v>
      </c>
      <c r="D85" s="144" t="s">
        <v>40</v>
      </c>
      <c r="E85" s="153">
        <v>42173</v>
      </c>
      <c r="F85" s="145">
        <v>1</v>
      </c>
      <c r="G85" s="145">
        <v>0</v>
      </c>
      <c r="H85" s="145">
        <v>0</v>
      </c>
      <c r="I85" s="145">
        <v>0</v>
      </c>
      <c r="J85" s="145">
        <v>88</v>
      </c>
      <c r="K85" s="145">
        <v>1</v>
      </c>
      <c r="L85" s="145">
        <v>1</v>
      </c>
    </row>
    <row r="86" spans="1:12" s="143" customFormat="1" ht="15">
      <c r="A86" s="154">
        <f t="shared" si="1"/>
        <v>85</v>
      </c>
      <c r="B86" s="147" t="s">
        <v>20</v>
      </c>
      <c r="C86" s="147">
        <v>3</v>
      </c>
      <c r="D86" s="144" t="s">
        <v>40</v>
      </c>
      <c r="E86" s="153">
        <v>42182</v>
      </c>
      <c r="F86" s="145">
        <v>88</v>
      </c>
      <c r="G86" s="145">
        <v>88</v>
      </c>
      <c r="H86" s="145">
        <v>88</v>
      </c>
      <c r="I86" s="145">
        <v>0</v>
      </c>
      <c r="J86" s="145">
        <v>0</v>
      </c>
      <c r="K86" s="145">
        <v>0</v>
      </c>
      <c r="L86" s="145">
        <v>0</v>
      </c>
    </row>
    <row r="87" spans="1:12" s="143" customFormat="1" ht="15">
      <c r="A87" s="154">
        <f t="shared" si="1"/>
        <v>86</v>
      </c>
      <c r="B87" s="152" t="s">
        <v>20</v>
      </c>
      <c r="C87" s="147">
        <v>3</v>
      </c>
      <c r="D87" s="144" t="s">
        <v>40</v>
      </c>
      <c r="E87" s="153">
        <v>42175</v>
      </c>
      <c r="F87" s="145">
        <v>0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88</v>
      </c>
    </row>
    <row r="88" spans="1:12" s="143" customFormat="1" ht="15">
      <c r="A88" s="154">
        <f t="shared" si="1"/>
        <v>87</v>
      </c>
      <c r="B88" s="147" t="s">
        <v>20</v>
      </c>
      <c r="C88" s="147">
        <v>7</v>
      </c>
      <c r="D88" s="144" t="s">
        <v>65</v>
      </c>
      <c r="E88" s="153">
        <v>42171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1</v>
      </c>
    </row>
    <row r="89" spans="1:12" s="143" customFormat="1" ht="15">
      <c r="A89" s="154">
        <f t="shared" si="1"/>
        <v>88</v>
      </c>
      <c r="B89" s="152" t="s">
        <v>20</v>
      </c>
      <c r="C89" s="147">
        <v>3</v>
      </c>
      <c r="D89" s="144" t="s">
        <v>40</v>
      </c>
      <c r="E89" s="153">
        <v>42169</v>
      </c>
      <c r="F89" s="145">
        <v>1</v>
      </c>
      <c r="G89" s="145">
        <v>1</v>
      </c>
      <c r="H89" s="145">
        <v>0</v>
      </c>
      <c r="I89" s="145">
        <v>0</v>
      </c>
      <c r="J89" s="145">
        <v>1</v>
      </c>
      <c r="K89" s="145">
        <v>1</v>
      </c>
      <c r="L89" s="145">
        <v>1</v>
      </c>
    </row>
    <row r="90" spans="1:12" s="143" customFormat="1" ht="15">
      <c r="A90" s="154">
        <f t="shared" si="1"/>
        <v>89</v>
      </c>
      <c r="B90" s="147" t="s">
        <v>20</v>
      </c>
      <c r="C90" s="147">
        <v>3</v>
      </c>
      <c r="D90" s="144" t="s">
        <v>54</v>
      </c>
      <c r="E90" s="153">
        <v>42174</v>
      </c>
      <c r="F90" s="145">
        <v>0</v>
      </c>
      <c r="G90" s="145">
        <v>0</v>
      </c>
      <c r="H90" s="145">
        <v>1</v>
      </c>
      <c r="I90" s="145">
        <v>0</v>
      </c>
      <c r="J90" s="145">
        <v>88</v>
      </c>
      <c r="K90" s="145">
        <v>0</v>
      </c>
      <c r="L90" s="145">
        <v>1</v>
      </c>
    </row>
    <row r="91" spans="1:12" s="143" customFormat="1" ht="15">
      <c r="A91" s="154">
        <f t="shared" si="1"/>
        <v>90</v>
      </c>
      <c r="B91" s="147" t="s">
        <v>20</v>
      </c>
      <c r="C91" s="147">
        <v>11</v>
      </c>
      <c r="D91" s="150" t="s">
        <v>52</v>
      </c>
      <c r="E91" s="153">
        <v>42164</v>
      </c>
      <c r="F91" s="145">
        <v>1</v>
      </c>
      <c r="G91" s="145">
        <v>88</v>
      </c>
      <c r="H91" s="145">
        <v>88</v>
      </c>
      <c r="I91" s="145">
        <v>0</v>
      </c>
      <c r="J91" s="145">
        <v>0</v>
      </c>
      <c r="K91" s="145">
        <v>0</v>
      </c>
      <c r="L91" s="145">
        <v>1</v>
      </c>
    </row>
    <row r="92" spans="1:12" s="143" customFormat="1" ht="15">
      <c r="A92" s="154">
        <f t="shared" si="1"/>
        <v>91</v>
      </c>
      <c r="B92" s="147" t="s">
        <v>46</v>
      </c>
      <c r="C92" s="147">
        <v>7</v>
      </c>
      <c r="D92" s="144" t="s">
        <v>65</v>
      </c>
      <c r="E92" s="153">
        <v>42134</v>
      </c>
      <c r="F92" s="145">
        <v>1</v>
      </c>
      <c r="G92" s="145">
        <v>0</v>
      </c>
      <c r="H92" s="145">
        <v>0</v>
      </c>
      <c r="I92" s="145">
        <v>0</v>
      </c>
      <c r="J92" s="145">
        <v>88</v>
      </c>
      <c r="K92" s="145">
        <v>0</v>
      </c>
      <c r="L92" s="145">
        <v>0</v>
      </c>
    </row>
    <row r="93" spans="1:12" s="143" customFormat="1" ht="15">
      <c r="A93" s="154">
        <f t="shared" si="1"/>
        <v>92</v>
      </c>
      <c r="B93" s="152" t="s">
        <v>46</v>
      </c>
      <c r="C93" s="147">
        <v>3</v>
      </c>
      <c r="D93" s="144" t="s">
        <v>60</v>
      </c>
      <c r="E93" s="153">
        <v>42138</v>
      </c>
      <c r="F93" s="145">
        <v>88</v>
      </c>
      <c r="G93" s="145">
        <v>0</v>
      </c>
      <c r="H93" s="145">
        <v>0</v>
      </c>
      <c r="I93" s="145">
        <v>0</v>
      </c>
      <c r="J93" s="151">
        <v>0</v>
      </c>
      <c r="K93" s="151">
        <v>0</v>
      </c>
      <c r="L93" s="151">
        <v>0</v>
      </c>
    </row>
    <row r="94" spans="1:12" s="143" customFormat="1" ht="15">
      <c r="A94" s="154">
        <f t="shared" si="1"/>
        <v>93</v>
      </c>
      <c r="B94" s="152" t="s">
        <v>20</v>
      </c>
      <c r="C94" s="147">
        <v>3</v>
      </c>
      <c r="D94" s="144" t="s">
        <v>40</v>
      </c>
      <c r="E94" s="153">
        <v>42170</v>
      </c>
      <c r="F94" s="145">
        <v>0</v>
      </c>
      <c r="G94" s="145">
        <v>0</v>
      </c>
      <c r="H94" s="145">
        <v>88</v>
      </c>
      <c r="I94" s="145">
        <v>0</v>
      </c>
      <c r="J94" s="145">
        <v>99</v>
      </c>
      <c r="K94" s="145">
        <v>99</v>
      </c>
      <c r="L94" s="145">
        <v>1</v>
      </c>
    </row>
    <row r="95" spans="1:12" s="143" customFormat="1" ht="15">
      <c r="A95" s="154">
        <f t="shared" si="1"/>
        <v>94</v>
      </c>
      <c r="B95" s="152" t="s">
        <v>46</v>
      </c>
      <c r="C95" s="147">
        <v>6</v>
      </c>
      <c r="D95" s="144" t="s">
        <v>45</v>
      </c>
      <c r="E95" s="153">
        <v>42138</v>
      </c>
      <c r="F95" s="145">
        <v>1</v>
      </c>
      <c r="G95" s="145">
        <v>0</v>
      </c>
      <c r="H95" s="145">
        <v>0</v>
      </c>
      <c r="I95" s="145">
        <v>0</v>
      </c>
      <c r="J95" s="151">
        <v>0</v>
      </c>
      <c r="K95" s="151">
        <v>88</v>
      </c>
      <c r="L95" s="151">
        <v>88</v>
      </c>
    </row>
    <row r="96" spans="1:12" s="143" customFormat="1" ht="15">
      <c r="A96" s="154">
        <f t="shared" si="1"/>
        <v>95</v>
      </c>
      <c r="B96" s="152" t="s">
        <v>46</v>
      </c>
      <c r="C96" s="152">
        <v>10</v>
      </c>
      <c r="D96" s="150" t="s">
        <v>55</v>
      </c>
      <c r="E96" s="153">
        <v>42137</v>
      </c>
      <c r="F96" s="151">
        <v>0</v>
      </c>
      <c r="G96" s="151">
        <v>0</v>
      </c>
      <c r="H96" s="151">
        <v>0</v>
      </c>
      <c r="I96" s="151">
        <v>0</v>
      </c>
      <c r="J96" s="151">
        <v>77</v>
      </c>
      <c r="K96" s="151">
        <v>0</v>
      </c>
      <c r="L96" s="151">
        <v>1</v>
      </c>
    </row>
    <row r="97" spans="1:12" s="143" customFormat="1" ht="15">
      <c r="A97" s="154">
        <f t="shared" si="1"/>
        <v>96</v>
      </c>
      <c r="B97" s="147" t="s">
        <v>20</v>
      </c>
      <c r="C97" s="147">
        <v>7</v>
      </c>
      <c r="D97" s="144" t="s">
        <v>48</v>
      </c>
      <c r="E97" s="153">
        <v>42155</v>
      </c>
      <c r="F97" s="145">
        <v>1</v>
      </c>
      <c r="G97" s="145">
        <v>0</v>
      </c>
      <c r="H97" s="145">
        <v>0</v>
      </c>
      <c r="I97" s="145">
        <v>0</v>
      </c>
      <c r="J97" s="145">
        <v>88</v>
      </c>
      <c r="K97" s="145">
        <v>0</v>
      </c>
      <c r="L97" s="145">
        <v>88</v>
      </c>
    </row>
    <row r="98" spans="1:12" s="143" customFormat="1" ht="15" customHeight="1">
      <c r="A98" s="154">
        <f t="shared" si="1"/>
        <v>97</v>
      </c>
      <c r="B98" s="147" t="s">
        <v>20</v>
      </c>
      <c r="C98" s="147">
        <v>7</v>
      </c>
      <c r="D98" s="144" t="s">
        <v>48</v>
      </c>
      <c r="E98" s="153">
        <v>42153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145">
        <v>88</v>
      </c>
    </row>
    <row r="99" spans="1:12" s="143" customFormat="1" ht="15">
      <c r="A99" s="154">
        <f t="shared" si="1"/>
        <v>98</v>
      </c>
      <c r="B99" s="147" t="s">
        <v>20</v>
      </c>
      <c r="C99" s="147">
        <v>7</v>
      </c>
      <c r="D99" s="144" t="s">
        <v>48</v>
      </c>
      <c r="E99" s="153">
        <v>42155</v>
      </c>
      <c r="F99" s="145">
        <v>0</v>
      </c>
      <c r="G99" s="145">
        <v>0</v>
      </c>
      <c r="H99" s="145">
        <v>0</v>
      </c>
      <c r="I99" s="145">
        <v>0</v>
      </c>
      <c r="J99" s="145">
        <v>88</v>
      </c>
      <c r="K99" s="145">
        <v>88</v>
      </c>
      <c r="L99" s="145">
        <v>88</v>
      </c>
    </row>
    <row r="100" spans="1:12" s="143" customFormat="1" ht="15">
      <c r="A100" s="154">
        <f t="shared" si="1"/>
        <v>99</v>
      </c>
      <c r="B100" s="147" t="s">
        <v>20</v>
      </c>
      <c r="C100" s="147">
        <v>7</v>
      </c>
      <c r="D100" s="144" t="s">
        <v>48</v>
      </c>
      <c r="E100" s="153">
        <v>42160</v>
      </c>
      <c r="F100" s="145">
        <v>0</v>
      </c>
      <c r="G100" s="145">
        <v>0</v>
      </c>
      <c r="H100" s="145">
        <v>0</v>
      </c>
      <c r="I100" s="145">
        <v>0</v>
      </c>
      <c r="J100" s="145">
        <v>1</v>
      </c>
      <c r="K100" s="145">
        <v>0</v>
      </c>
      <c r="L100" s="145">
        <v>1</v>
      </c>
    </row>
    <row r="101" spans="1:12" s="143" customFormat="1" ht="15">
      <c r="A101" s="154">
        <f t="shared" si="1"/>
        <v>100</v>
      </c>
      <c r="B101" s="147" t="s">
        <v>20</v>
      </c>
      <c r="C101" s="147">
        <v>7</v>
      </c>
      <c r="D101" s="144" t="s">
        <v>48</v>
      </c>
      <c r="E101" s="153">
        <v>42162</v>
      </c>
      <c r="F101" s="145">
        <v>99</v>
      </c>
      <c r="G101" s="145">
        <v>99</v>
      </c>
      <c r="H101" s="145">
        <v>99</v>
      </c>
      <c r="I101" s="145">
        <v>99</v>
      </c>
      <c r="J101" s="145">
        <v>99</v>
      </c>
      <c r="K101" s="145">
        <v>99</v>
      </c>
      <c r="L101" s="145">
        <v>99</v>
      </c>
    </row>
    <row r="102" spans="1:12" s="143" customFormat="1" ht="15">
      <c r="A102" s="154">
        <f t="shared" si="1"/>
        <v>101</v>
      </c>
      <c r="B102" s="147" t="s">
        <v>20</v>
      </c>
      <c r="C102" s="147">
        <v>7</v>
      </c>
      <c r="D102" s="144" t="s">
        <v>48</v>
      </c>
      <c r="E102" s="153">
        <v>42168</v>
      </c>
      <c r="F102" s="145">
        <v>0</v>
      </c>
      <c r="G102" s="145">
        <v>1</v>
      </c>
      <c r="H102" s="145">
        <v>0</v>
      </c>
      <c r="I102" s="145">
        <v>0</v>
      </c>
      <c r="J102" s="145">
        <v>0</v>
      </c>
      <c r="K102" s="145">
        <v>0</v>
      </c>
      <c r="L102" s="145">
        <v>1</v>
      </c>
    </row>
    <row r="103" spans="1:12" s="143" customFormat="1" ht="15">
      <c r="A103" s="154">
        <f t="shared" si="1"/>
        <v>102</v>
      </c>
      <c r="B103" s="147" t="s">
        <v>20</v>
      </c>
      <c r="C103" s="147">
        <v>7</v>
      </c>
      <c r="D103" s="144" t="s">
        <v>48</v>
      </c>
      <c r="E103" s="153">
        <v>42154</v>
      </c>
      <c r="F103" s="145">
        <v>0</v>
      </c>
      <c r="G103" s="145">
        <v>1</v>
      </c>
      <c r="H103" s="145">
        <v>1</v>
      </c>
      <c r="I103" s="145">
        <v>0</v>
      </c>
      <c r="J103" s="145">
        <v>1</v>
      </c>
      <c r="K103" s="145">
        <v>0</v>
      </c>
      <c r="L103" s="145">
        <v>1</v>
      </c>
    </row>
    <row r="104" spans="1:12" s="143" customFormat="1" ht="15">
      <c r="A104" s="154">
        <f t="shared" si="1"/>
        <v>103</v>
      </c>
      <c r="B104" s="147" t="s">
        <v>20</v>
      </c>
      <c r="C104" s="147">
        <v>7</v>
      </c>
      <c r="D104" s="144" t="s">
        <v>48</v>
      </c>
      <c r="E104" s="153">
        <v>42160</v>
      </c>
      <c r="F104" s="145">
        <v>1</v>
      </c>
      <c r="G104" s="145">
        <v>1</v>
      </c>
      <c r="H104" s="145">
        <v>1</v>
      </c>
      <c r="I104" s="145">
        <v>88</v>
      </c>
      <c r="J104" s="145">
        <v>1</v>
      </c>
      <c r="K104" s="145">
        <v>0</v>
      </c>
      <c r="L104" s="145">
        <v>1</v>
      </c>
    </row>
    <row r="105" spans="1:12" s="143" customFormat="1" ht="15">
      <c r="A105" s="154">
        <f t="shared" si="1"/>
        <v>104</v>
      </c>
      <c r="B105" s="147" t="s">
        <v>20</v>
      </c>
      <c r="C105" s="147">
        <v>7</v>
      </c>
      <c r="D105" s="144" t="s">
        <v>48</v>
      </c>
      <c r="E105" s="153">
        <v>42179</v>
      </c>
      <c r="F105" s="145">
        <v>0</v>
      </c>
      <c r="G105" s="145">
        <v>0</v>
      </c>
      <c r="H105" s="145">
        <v>0</v>
      </c>
      <c r="I105" s="145">
        <v>1</v>
      </c>
      <c r="J105" s="145">
        <v>1</v>
      </c>
      <c r="K105" s="145">
        <v>0</v>
      </c>
      <c r="L105" s="145">
        <v>0</v>
      </c>
    </row>
    <row r="106" spans="1:12" s="143" customFormat="1" ht="15">
      <c r="A106" s="154">
        <f t="shared" si="1"/>
        <v>105</v>
      </c>
      <c r="B106" s="147" t="s">
        <v>20</v>
      </c>
      <c r="C106" s="147">
        <v>7</v>
      </c>
      <c r="D106" s="144" t="s">
        <v>48</v>
      </c>
      <c r="E106" s="153">
        <v>42172</v>
      </c>
      <c r="F106" s="145">
        <v>1</v>
      </c>
      <c r="G106" s="145">
        <v>0</v>
      </c>
      <c r="H106" s="145">
        <v>0</v>
      </c>
      <c r="I106" s="145">
        <v>0</v>
      </c>
      <c r="J106" s="145">
        <v>1</v>
      </c>
      <c r="K106" s="145">
        <v>0</v>
      </c>
      <c r="L106" s="145">
        <v>1</v>
      </c>
    </row>
    <row r="107" spans="1:12" s="143" customFormat="1" ht="15">
      <c r="A107" s="154">
        <f t="shared" si="1"/>
        <v>106</v>
      </c>
      <c r="B107" s="147" t="s">
        <v>46</v>
      </c>
      <c r="C107" s="147">
        <v>7</v>
      </c>
      <c r="D107" s="144" t="s">
        <v>48</v>
      </c>
      <c r="E107" s="153">
        <v>42141</v>
      </c>
      <c r="F107" s="145">
        <v>88</v>
      </c>
      <c r="G107" s="145">
        <v>0</v>
      </c>
      <c r="H107" s="145">
        <v>0</v>
      </c>
      <c r="I107" s="145">
        <v>0</v>
      </c>
      <c r="J107" s="145">
        <v>88</v>
      </c>
      <c r="K107" s="145">
        <v>1</v>
      </c>
      <c r="L107" s="145">
        <v>1</v>
      </c>
    </row>
    <row r="108" spans="1:12" s="143" customFormat="1" ht="15">
      <c r="A108" s="154">
        <f t="shared" si="1"/>
        <v>107</v>
      </c>
      <c r="B108" s="147" t="s">
        <v>20</v>
      </c>
      <c r="C108" s="147">
        <v>7</v>
      </c>
      <c r="D108" s="144" t="s">
        <v>48</v>
      </c>
      <c r="E108" s="153">
        <v>42178</v>
      </c>
      <c r="F108" s="145">
        <v>0</v>
      </c>
      <c r="G108" s="145">
        <v>0</v>
      </c>
      <c r="H108" s="145">
        <v>0</v>
      </c>
      <c r="I108" s="145">
        <v>0</v>
      </c>
      <c r="J108" s="145">
        <v>1</v>
      </c>
      <c r="K108" s="145">
        <v>0</v>
      </c>
      <c r="L108" s="145">
        <v>1</v>
      </c>
    </row>
    <row r="109" spans="1:12" s="143" customFormat="1" ht="15">
      <c r="A109" s="154">
        <f t="shared" si="1"/>
        <v>108</v>
      </c>
      <c r="B109" s="147" t="s">
        <v>46</v>
      </c>
      <c r="C109" s="147">
        <v>7</v>
      </c>
      <c r="D109" s="144" t="s">
        <v>48</v>
      </c>
      <c r="E109" s="153">
        <v>42142</v>
      </c>
      <c r="F109" s="145">
        <v>0</v>
      </c>
      <c r="G109" s="145">
        <v>0</v>
      </c>
      <c r="H109" s="145">
        <v>0</v>
      </c>
      <c r="I109" s="145">
        <v>0</v>
      </c>
      <c r="J109" s="145">
        <v>1</v>
      </c>
      <c r="K109" s="145">
        <v>1</v>
      </c>
      <c r="L109" s="145">
        <v>1</v>
      </c>
    </row>
    <row r="110" spans="1:12" s="143" customFormat="1" ht="15">
      <c r="A110" s="154">
        <f t="shared" si="1"/>
        <v>109</v>
      </c>
      <c r="B110" s="147" t="s">
        <v>20</v>
      </c>
      <c r="C110" s="147">
        <v>7</v>
      </c>
      <c r="D110" s="144" t="s">
        <v>48</v>
      </c>
      <c r="E110" s="153">
        <v>42161</v>
      </c>
      <c r="F110" s="145">
        <v>0</v>
      </c>
      <c r="G110" s="145">
        <v>88</v>
      </c>
      <c r="H110" s="145">
        <v>0</v>
      </c>
      <c r="I110" s="145">
        <v>0</v>
      </c>
      <c r="J110" s="145">
        <v>88</v>
      </c>
      <c r="K110" s="145">
        <v>0</v>
      </c>
      <c r="L110" s="145">
        <v>1</v>
      </c>
    </row>
    <row r="111" spans="1:12" s="143" customFormat="1" ht="15">
      <c r="A111" s="154">
        <f t="shared" si="1"/>
        <v>110</v>
      </c>
      <c r="B111" s="147" t="s">
        <v>46</v>
      </c>
      <c r="C111" s="147">
        <v>7</v>
      </c>
      <c r="D111" s="144" t="s">
        <v>48</v>
      </c>
      <c r="E111" s="153">
        <v>42149</v>
      </c>
      <c r="F111" s="145">
        <v>0</v>
      </c>
      <c r="G111" s="145">
        <v>0</v>
      </c>
      <c r="H111" s="145">
        <v>0</v>
      </c>
      <c r="I111" s="145">
        <v>0</v>
      </c>
      <c r="J111" s="145">
        <v>1</v>
      </c>
      <c r="K111" s="145">
        <v>1</v>
      </c>
      <c r="L111" s="145">
        <v>1</v>
      </c>
    </row>
    <row r="112" spans="1:12" s="143" customFormat="1" ht="15">
      <c r="A112" s="154">
        <f t="shared" si="1"/>
        <v>111</v>
      </c>
      <c r="B112" s="147" t="s">
        <v>20</v>
      </c>
      <c r="C112" s="147">
        <v>7</v>
      </c>
      <c r="D112" s="144" t="s">
        <v>70</v>
      </c>
      <c r="E112" s="153">
        <v>42168</v>
      </c>
      <c r="F112" s="145">
        <v>1</v>
      </c>
      <c r="G112" s="145">
        <v>88</v>
      </c>
      <c r="H112" s="145">
        <v>0</v>
      </c>
      <c r="I112" s="145">
        <v>0</v>
      </c>
      <c r="J112" s="145">
        <v>1</v>
      </c>
      <c r="K112" s="145">
        <v>0</v>
      </c>
      <c r="L112" s="145">
        <v>1</v>
      </c>
    </row>
    <row r="113" spans="1:12" s="143" customFormat="1" ht="15">
      <c r="A113" s="154">
        <f t="shared" si="1"/>
        <v>112</v>
      </c>
      <c r="B113" s="147" t="s">
        <v>20</v>
      </c>
      <c r="C113" s="147">
        <v>7</v>
      </c>
      <c r="D113" s="144" t="s">
        <v>70</v>
      </c>
      <c r="E113" s="153">
        <v>42159</v>
      </c>
      <c r="F113" s="145">
        <v>1</v>
      </c>
      <c r="G113" s="145">
        <v>1</v>
      </c>
      <c r="H113" s="145">
        <v>0</v>
      </c>
      <c r="I113" s="145">
        <v>0</v>
      </c>
      <c r="J113" s="145">
        <v>88</v>
      </c>
      <c r="K113" s="145">
        <v>0</v>
      </c>
      <c r="L113" s="145">
        <v>1</v>
      </c>
    </row>
    <row r="114" spans="1:12" s="143" customFormat="1" ht="15">
      <c r="A114" s="154">
        <f t="shared" si="1"/>
        <v>113</v>
      </c>
      <c r="B114" s="152" t="s">
        <v>20</v>
      </c>
      <c r="C114" s="147">
        <v>8</v>
      </c>
      <c r="D114" s="144" t="s">
        <v>44</v>
      </c>
      <c r="E114" s="153">
        <v>42183</v>
      </c>
      <c r="F114" s="145">
        <v>1</v>
      </c>
      <c r="G114" s="145">
        <v>88</v>
      </c>
      <c r="H114" s="145">
        <v>0</v>
      </c>
      <c r="I114" s="145">
        <v>77</v>
      </c>
      <c r="J114" s="145">
        <v>1</v>
      </c>
      <c r="K114" s="145">
        <v>77</v>
      </c>
      <c r="L114" s="145">
        <v>1</v>
      </c>
    </row>
    <row r="115" spans="1:12" s="143" customFormat="1" ht="15">
      <c r="A115" s="154">
        <f t="shared" si="1"/>
        <v>114</v>
      </c>
      <c r="B115" s="147" t="s">
        <v>46</v>
      </c>
      <c r="C115" s="147">
        <v>7</v>
      </c>
      <c r="D115" s="144" t="s">
        <v>70</v>
      </c>
      <c r="E115" s="153">
        <v>42139</v>
      </c>
      <c r="F115" s="145">
        <v>1</v>
      </c>
      <c r="G115" s="145">
        <v>77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</row>
    <row r="116" spans="1:12" s="143" customFormat="1" ht="15">
      <c r="A116" s="154">
        <f t="shared" si="1"/>
        <v>115</v>
      </c>
      <c r="B116" s="152" t="s">
        <v>20</v>
      </c>
      <c r="C116" s="147">
        <v>6</v>
      </c>
      <c r="D116" s="144" t="s">
        <v>58</v>
      </c>
      <c r="E116" s="153">
        <v>42155</v>
      </c>
      <c r="F116" s="145">
        <v>1</v>
      </c>
      <c r="G116" s="145">
        <v>0</v>
      </c>
      <c r="H116" s="145">
        <v>0</v>
      </c>
      <c r="I116" s="145">
        <v>0</v>
      </c>
      <c r="J116" s="145">
        <v>1</v>
      </c>
      <c r="K116" s="145">
        <v>77</v>
      </c>
      <c r="L116" s="145">
        <v>1</v>
      </c>
    </row>
    <row r="117" spans="1:12" s="143" customFormat="1" ht="15">
      <c r="A117" s="154">
        <f t="shared" si="1"/>
        <v>116</v>
      </c>
      <c r="B117" s="147" t="s">
        <v>20</v>
      </c>
      <c r="C117" s="147">
        <v>4</v>
      </c>
      <c r="D117" s="144" t="s">
        <v>49</v>
      </c>
      <c r="E117" s="153">
        <v>42166</v>
      </c>
      <c r="F117" s="145">
        <v>1</v>
      </c>
      <c r="G117" s="145">
        <v>0</v>
      </c>
      <c r="H117" s="145">
        <v>1</v>
      </c>
      <c r="I117" s="145">
        <v>1</v>
      </c>
      <c r="J117" s="145">
        <v>0</v>
      </c>
      <c r="K117" s="145">
        <v>0</v>
      </c>
      <c r="L117" s="145">
        <v>1</v>
      </c>
    </row>
    <row r="118" spans="1:12" s="143" customFormat="1" ht="15">
      <c r="A118" s="154">
        <f t="shared" si="1"/>
        <v>117</v>
      </c>
      <c r="B118" s="147" t="s">
        <v>46</v>
      </c>
      <c r="C118" s="147">
        <v>7</v>
      </c>
      <c r="D118" s="144" t="s">
        <v>70</v>
      </c>
      <c r="E118" s="153">
        <v>42141</v>
      </c>
      <c r="F118" s="145">
        <v>1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77</v>
      </c>
    </row>
    <row r="119" spans="1:12" s="143" customFormat="1" ht="15">
      <c r="A119" s="154">
        <f t="shared" si="1"/>
        <v>118</v>
      </c>
      <c r="B119" s="147" t="s">
        <v>20</v>
      </c>
      <c r="C119" s="147">
        <v>3</v>
      </c>
      <c r="D119" s="144" t="s">
        <v>68</v>
      </c>
      <c r="E119" s="153">
        <v>42177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88</v>
      </c>
    </row>
    <row r="120" spans="1:12" s="143" customFormat="1" ht="15">
      <c r="A120" s="154">
        <f t="shared" si="1"/>
        <v>119</v>
      </c>
      <c r="B120" s="147" t="s">
        <v>46</v>
      </c>
      <c r="C120" s="147">
        <v>3</v>
      </c>
      <c r="D120" s="144" t="s">
        <v>71</v>
      </c>
      <c r="E120" s="153">
        <v>42153</v>
      </c>
      <c r="F120" s="145">
        <v>88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</row>
    <row r="121" spans="1:12" s="143" customFormat="1" ht="15">
      <c r="A121" s="154">
        <f t="shared" si="1"/>
        <v>120</v>
      </c>
      <c r="B121" s="147" t="s">
        <v>20</v>
      </c>
      <c r="C121" s="147">
        <v>3</v>
      </c>
      <c r="D121" s="144" t="s">
        <v>72</v>
      </c>
      <c r="E121" s="153">
        <v>42163</v>
      </c>
      <c r="F121" s="145">
        <v>1</v>
      </c>
      <c r="G121" s="145">
        <v>1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</row>
    <row r="122" spans="1:12" s="143" customFormat="1" ht="15">
      <c r="A122" s="154">
        <f t="shared" si="1"/>
        <v>121</v>
      </c>
      <c r="B122" s="147" t="s">
        <v>20</v>
      </c>
      <c r="C122" s="147">
        <v>4</v>
      </c>
      <c r="D122" s="144" t="s">
        <v>73</v>
      </c>
      <c r="E122" s="153">
        <v>42169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</row>
    <row r="123" spans="1:12" s="143" customFormat="1" ht="15">
      <c r="A123" s="154">
        <f t="shared" si="1"/>
        <v>122</v>
      </c>
      <c r="B123" s="147" t="s">
        <v>20</v>
      </c>
      <c r="C123" s="147">
        <v>7</v>
      </c>
      <c r="D123" s="144" t="s">
        <v>65</v>
      </c>
      <c r="E123" s="153">
        <v>42176</v>
      </c>
      <c r="F123" s="145">
        <v>1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</row>
    <row r="124" spans="1:12" s="143" customFormat="1" ht="15">
      <c r="A124" s="154">
        <f t="shared" si="1"/>
        <v>123</v>
      </c>
      <c r="B124" s="147" t="s">
        <v>20</v>
      </c>
      <c r="C124" s="147">
        <v>8</v>
      </c>
      <c r="D124" s="144" t="s">
        <v>50</v>
      </c>
      <c r="E124" s="153">
        <v>42171</v>
      </c>
      <c r="F124" s="145">
        <v>1</v>
      </c>
      <c r="G124" s="145">
        <v>0</v>
      </c>
      <c r="H124" s="145">
        <v>0</v>
      </c>
      <c r="I124" s="145">
        <v>0</v>
      </c>
      <c r="J124" s="145">
        <v>1</v>
      </c>
      <c r="K124" s="145">
        <v>1</v>
      </c>
      <c r="L124" s="145">
        <v>0</v>
      </c>
    </row>
    <row r="125" spans="1:12" s="143" customFormat="1" ht="15">
      <c r="A125" s="154">
        <f t="shared" si="1"/>
        <v>124</v>
      </c>
      <c r="B125" s="152" t="s">
        <v>20</v>
      </c>
      <c r="C125" s="152">
        <v>3</v>
      </c>
      <c r="D125" s="150" t="s">
        <v>60</v>
      </c>
      <c r="E125" s="153">
        <v>42183</v>
      </c>
      <c r="F125" s="151">
        <v>1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51">
        <v>1</v>
      </c>
    </row>
    <row r="126" spans="1:12" s="143" customFormat="1" ht="15">
      <c r="A126" s="154">
        <f t="shared" si="1"/>
        <v>125</v>
      </c>
      <c r="B126" s="152" t="s">
        <v>20</v>
      </c>
      <c r="C126" s="152">
        <v>8</v>
      </c>
      <c r="D126" s="150" t="s">
        <v>74</v>
      </c>
      <c r="E126" s="153">
        <v>42159</v>
      </c>
      <c r="F126" s="151">
        <v>1</v>
      </c>
      <c r="G126" s="151">
        <v>0</v>
      </c>
      <c r="H126" s="151">
        <v>1</v>
      </c>
      <c r="I126" s="151">
        <v>0</v>
      </c>
      <c r="J126" s="151">
        <v>0</v>
      </c>
      <c r="K126" s="151">
        <v>0</v>
      </c>
      <c r="L126" s="151">
        <v>0</v>
      </c>
    </row>
    <row r="127" spans="1:12" s="143" customFormat="1" ht="15">
      <c r="A127" s="154">
        <f t="shared" si="1"/>
        <v>126</v>
      </c>
      <c r="B127" s="152" t="s">
        <v>20</v>
      </c>
      <c r="C127" s="152">
        <v>8</v>
      </c>
      <c r="D127" s="150" t="s">
        <v>74</v>
      </c>
      <c r="E127" s="153">
        <v>42165</v>
      </c>
      <c r="F127" s="151">
        <v>1</v>
      </c>
      <c r="G127" s="151">
        <v>1</v>
      </c>
      <c r="H127" s="151">
        <v>0</v>
      </c>
      <c r="I127" s="151">
        <v>0</v>
      </c>
      <c r="J127" s="151">
        <v>1</v>
      </c>
      <c r="K127" s="151">
        <v>1</v>
      </c>
      <c r="L127" s="151">
        <v>1</v>
      </c>
    </row>
    <row r="128" spans="1:12" s="143" customFormat="1" ht="15">
      <c r="A128" s="154">
        <f t="shared" si="1"/>
        <v>127</v>
      </c>
      <c r="B128" s="147" t="s">
        <v>20</v>
      </c>
      <c r="C128" s="147">
        <v>3</v>
      </c>
      <c r="D128" s="144" t="s">
        <v>60</v>
      </c>
      <c r="E128" s="153">
        <v>42174</v>
      </c>
      <c r="F128" s="145">
        <v>1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</row>
    <row r="129" spans="1:12" s="143" customFormat="1" ht="15">
      <c r="A129" s="154">
        <f t="shared" si="1"/>
        <v>128</v>
      </c>
      <c r="B129" s="147" t="s">
        <v>20</v>
      </c>
      <c r="C129" s="147">
        <v>7</v>
      </c>
      <c r="D129" s="144" t="s">
        <v>48</v>
      </c>
      <c r="E129" s="153">
        <v>42158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1</v>
      </c>
      <c r="L129" s="145">
        <v>88</v>
      </c>
    </row>
    <row r="130" spans="1:12" s="143" customFormat="1" ht="15">
      <c r="A130" s="154">
        <f t="shared" si="1"/>
        <v>129</v>
      </c>
      <c r="B130" s="147" t="s">
        <v>20</v>
      </c>
      <c r="C130" s="147">
        <v>7</v>
      </c>
      <c r="D130" s="144" t="s">
        <v>48</v>
      </c>
      <c r="E130" s="153">
        <v>42162</v>
      </c>
      <c r="F130" s="145">
        <v>1</v>
      </c>
      <c r="G130" s="145">
        <v>0</v>
      </c>
      <c r="H130" s="145">
        <v>0</v>
      </c>
      <c r="I130" s="145">
        <v>0</v>
      </c>
      <c r="J130" s="145">
        <v>1</v>
      </c>
      <c r="K130" s="145">
        <v>0</v>
      </c>
      <c r="L130" s="145">
        <v>0</v>
      </c>
    </row>
    <row r="131" spans="1:12" s="143" customFormat="1" ht="15">
      <c r="A131" s="154">
        <f aca="true" t="shared" si="2" ref="A131:A194">A130+1</f>
        <v>130</v>
      </c>
      <c r="B131" s="147" t="s">
        <v>20</v>
      </c>
      <c r="C131" s="147">
        <v>7</v>
      </c>
      <c r="D131" s="144" t="s">
        <v>48</v>
      </c>
      <c r="E131" s="153">
        <v>42138</v>
      </c>
      <c r="F131" s="145">
        <v>1</v>
      </c>
      <c r="G131" s="145">
        <v>1</v>
      </c>
      <c r="H131" s="145">
        <v>0</v>
      </c>
      <c r="I131" s="145">
        <v>0</v>
      </c>
      <c r="J131" s="145">
        <v>0</v>
      </c>
      <c r="K131" s="145">
        <v>0</v>
      </c>
      <c r="L131" s="145">
        <v>0</v>
      </c>
    </row>
    <row r="132" spans="1:12" s="143" customFormat="1" ht="15">
      <c r="A132" s="154">
        <f t="shared" si="2"/>
        <v>131</v>
      </c>
      <c r="B132" s="147" t="s">
        <v>20</v>
      </c>
      <c r="C132" s="147">
        <v>7</v>
      </c>
      <c r="D132" s="144" t="s">
        <v>48</v>
      </c>
      <c r="E132" s="153">
        <v>42174</v>
      </c>
      <c r="F132" s="145">
        <v>0</v>
      </c>
      <c r="G132" s="145">
        <v>0</v>
      </c>
      <c r="H132" s="145">
        <v>0</v>
      </c>
      <c r="I132" s="145">
        <v>0</v>
      </c>
      <c r="J132" s="145">
        <v>0</v>
      </c>
      <c r="K132" s="145">
        <v>88</v>
      </c>
      <c r="L132" s="145">
        <v>1</v>
      </c>
    </row>
    <row r="133" spans="1:12" s="143" customFormat="1" ht="15">
      <c r="A133" s="154">
        <f t="shared" si="2"/>
        <v>132</v>
      </c>
      <c r="B133" s="147" t="s">
        <v>20</v>
      </c>
      <c r="C133" s="147">
        <v>7</v>
      </c>
      <c r="D133" s="144" t="s">
        <v>48</v>
      </c>
      <c r="E133" s="153">
        <v>42157</v>
      </c>
      <c r="F133" s="145">
        <v>1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88</v>
      </c>
    </row>
    <row r="134" spans="1:12" s="143" customFormat="1" ht="15">
      <c r="A134" s="154">
        <f t="shared" si="2"/>
        <v>133</v>
      </c>
      <c r="B134" s="147" t="s">
        <v>46</v>
      </c>
      <c r="C134" s="147">
        <v>7</v>
      </c>
      <c r="D134" s="144" t="s">
        <v>48</v>
      </c>
      <c r="E134" s="153">
        <v>42132</v>
      </c>
      <c r="F134" s="145">
        <v>1</v>
      </c>
      <c r="G134" s="145">
        <v>1</v>
      </c>
      <c r="H134" s="145">
        <v>1</v>
      </c>
      <c r="I134" s="145">
        <v>0</v>
      </c>
      <c r="J134" s="145">
        <v>0</v>
      </c>
      <c r="K134" s="145">
        <v>0</v>
      </c>
      <c r="L134" s="145">
        <v>1</v>
      </c>
    </row>
    <row r="135" spans="1:12" s="143" customFormat="1" ht="15">
      <c r="A135" s="154">
        <f t="shared" si="2"/>
        <v>134</v>
      </c>
      <c r="B135" s="147" t="s">
        <v>20</v>
      </c>
      <c r="C135" s="147">
        <v>3</v>
      </c>
      <c r="D135" s="144" t="s">
        <v>75</v>
      </c>
      <c r="E135" s="153">
        <v>42184</v>
      </c>
      <c r="F135" s="145">
        <v>1</v>
      </c>
      <c r="G135" s="145">
        <v>1</v>
      </c>
      <c r="H135" s="145">
        <v>1</v>
      </c>
      <c r="I135" s="145">
        <v>1</v>
      </c>
      <c r="J135" s="145">
        <v>0</v>
      </c>
      <c r="K135" s="145">
        <v>1</v>
      </c>
      <c r="L135" s="145">
        <v>1</v>
      </c>
    </row>
    <row r="136" spans="1:12" s="143" customFormat="1" ht="15">
      <c r="A136" s="154">
        <f t="shared" si="2"/>
        <v>135</v>
      </c>
      <c r="B136" s="147" t="s">
        <v>20</v>
      </c>
      <c r="C136" s="147">
        <v>3</v>
      </c>
      <c r="D136" s="150" t="s">
        <v>60</v>
      </c>
      <c r="E136" s="153">
        <v>42176</v>
      </c>
      <c r="F136" s="145">
        <v>0</v>
      </c>
      <c r="G136" s="145">
        <v>0</v>
      </c>
      <c r="H136" s="145">
        <v>0</v>
      </c>
      <c r="I136" s="145">
        <v>0</v>
      </c>
      <c r="J136" s="145">
        <v>0</v>
      </c>
      <c r="K136" s="145">
        <v>0</v>
      </c>
      <c r="L136" s="145">
        <v>88</v>
      </c>
    </row>
    <row r="137" spans="1:12" s="143" customFormat="1" ht="15">
      <c r="A137" s="154">
        <f t="shared" si="2"/>
        <v>136</v>
      </c>
      <c r="B137" s="147" t="s">
        <v>20</v>
      </c>
      <c r="C137" s="147">
        <v>7</v>
      </c>
      <c r="D137" s="144" t="s">
        <v>65</v>
      </c>
      <c r="E137" s="153">
        <v>42184</v>
      </c>
      <c r="F137" s="145">
        <v>1</v>
      </c>
      <c r="G137" s="145">
        <v>0</v>
      </c>
      <c r="H137" s="145">
        <v>0</v>
      </c>
      <c r="I137" s="145">
        <v>0</v>
      </c>
      <c r="J137" s="145">
        <v>0</v>
      </c>
      <c r="K137" s="145">
        <v>0</v>
      </c>
      <c r="L137" s="145">
        <v>1</v>
      </c>
    </row>
    <row r="138" spans="1:12" s="143" customFormat="1" ht="15">
      <c r="A138" s="154">
        <f t="shared" si="2"/>
        <v>137</v>
      </c>
      <c r="B138" s="147" t="s">
        <v>20</v>
      </c>
      <c r="C138" s="147">
        <v>3</v>
      </c>
      <c r="D138" s="144" t="s">
        <v>54</v>
      </c>
      <c r="E138" s="153">
        <v>42177</v>
      </c>
      <c r="F138" s="145">
        <v>0</v>
      </c>
      <c r="G138" s="145">
        <v>0</v>
      </c>
      <c r="H138" s="145">
        <v>0</v>
      </c>
      <c r="I138" s="145">
        <v>0</v>
      </c>
      <c r="J138" s="145">
        <v>7</v>
      </c>
      <c r="K138" s="145">
        <v>0</v>
      </c>
      <c r="L138" s="145">
        <v>88</v>
      </c>
    </row>
    <row r="139" spans="1:12" s="143" customFormat="1" ht="15">
      <c r="A139" s="154">
        <f t="shared" si="2"/>
        <v>138</v>
      </c>
      <c r="B139" s="147" t="s">
        <v>20</v>
      </c>
      <c r="C139" s="147">
        <v>3</v>
      </c>
      <c r="D139" s="144" t="s">
        <v>54</v>
      </c>
      <c r="E139" s="153">
        <v>42174</v>
      </c>
      <c r="F139" s="145">
        <v>0</v>
      </c>
      <c r="G139" s="145">
        <v>0</v>
      </c>
      <c r="H139" s="145">
        <v>1</v>
      </c>
      <c r="I139" s="145">
        <v>0</v>
      </c>
      <c r="J139" s="145">
        <v>77</v>
      </c>
      <c r="K139" s="145">
        <v>77</v>
      </c>
      <c r="L139" s="145">
        <v>1</v>
      </c>
    </row>
    <row r="140" spans="1:12" s="143" customFormat="1" ht="15">
      <c r="A140" s="154">
        <f t="shared" si="2"/>
        <v>139</v>
      </c>
      <c r="B140" s="147" t="s">
        <v>20</v>
      </c>
      <c r="C140" s="147">
        <v>3</v>
      </c>
      <c r="D140" s="150" t="s">
        <v>40</v>
      </c>
      <c r="E140" s="153">
        <v>42175</v>
      </c>
      <c r="F140" s="145">
        <v>0</v>
      </c>
      <c r="G140" s="145">
        <v>0</v>
      </c>
      <c r="H140" s="145">
        <v>0</v>
      </c>
      <c r="I140" s="145">
        <v>0</v>
      </c>
      <c r="J140" s="145">
        <v>0</v>
      </c>
      <c r="K140" s="145">
        <v>77</v>
      </c>
      <c r="L140" s="145">
        <v>1</v>
      </c>
    </row>
    <row r="141" spans="1:12" s="143" customFormat="1" ht="15">
      <c r="A141" s="154">
        <f t="shared" si="2"/>
        <v>140</v>
      </c>
      <c r="B141" s="147" t="s">
        <v>20</v>
      </c>
      <c r="C141" s="147">
        <v>3</v>
      </c>
      <c r="D141" s="144" t="s">
        <v>61</v>
      </c>
      <c r="E141" s="153">
        <v>42174</v>
      </c>
      <c r="F141" s="145">
        <v>1</v>
      </c>
      <c r="G141" s="145">
        <v>88</v>
      </c>
      <c r="H141" s="145">
        <v>1</v>
      </c>
      <c r="I141" s="145">
        <v>0</v>
      </c>
      <c r="J141" s="145">
        <v>0</v>
      </c>
      <c r="K141" s="145">
        <v>1</v>
      </c>
      <c r="L141" s="145">
        <v>1</v>
      </c>
    </row>
    <row r="142" spans="1:12" s="143" customFormat="1" ht="15">
      <c r="A142" s="154">
        <f t="shared" si="2"/>
        <v>141</v>
      </c>
      <c r="B142" s="147" t="s">
        <v>20</v>
      </c>
      <c r="C142" s="147">
        <v>3</v>
      </c>
      <c r="D142" s="144" t="s">
        <v>54</v>
      </c>
      <c r="E142" s="153">
        <v>42170</v>
      </c>
      <c r="F142" s="145">
        <v>1</v>
      </c>
      <c r="G142" s="145">
        <v>0</v>
      </c>
      <c r="H142" s="145">
        <v>1</v>
      </c>
      <c r="I142" s="145">
        <v>0</v>
      </c>
      <c r="J142" s="145">
        <v>0</v>
      </c>
      <c r="K142" s="145">
        <v>0</v>
      </c>
      <c r="L142" s="145">
        <v>1</v>
      </c>
    </row>
    <row r="143" spans="1:12" s="143" customFormat="1" ht="15">
      <c r="A143" s="154">
        <f t="shared" si="2"/>
        <v>142</v>
      </c>
      <c r="B143" s="147" t="s">
        <v>20</v>
      </c>
      <c r="C143" s="147">
        <v>7</v>
      </c>
      <c r="D143" s="144" t="s">
        <v>70</v>
      </c>
      <c r="E143" s="153">
        <v>42182</v>
      </c>
      <c r="F143" s="145">
        <v>0</v>
      </c>
      <c r="G143" s="145">
        <v>0</v>
      </c>
      <c r="H143" s="145">
        <v>0</v>
      </c>
      <c r="I143" s="145">
        <v>0</v>
      </c>
      <c r="J143" s="145">
        <v>1</v>
      </c>
      <c r="K143" s="145">
        <v>0</v>
      </c>
      <c r="L143" s="145">
        <v>1</v>
      </c>
    </row>
    <row r="144" spans="1:12" s="143" customFormat="1" ht="15">
      <c r="A144" s="154">
        <f t="shared" si="2"/>
        <v>143</v>
      </c>
      <c r="B144" s="147" t="s">
        <v>20</v>
      </c>
      <c r="C144" s="147">
        <v>7</v>
      </c>
      <c r="D144" s="144" t="s">
        <v>76</v>
      </c>
      <c r="E144" s="153">
        <v>42171</v>
      </c>
      <c r="F144" s="145">
        <v>1</v>
      </c>
      <c r="G144" s="145">
        <v>0</v>
      </c>
      <c r="H144" s="145">
        <v>0</v>
      </c>
      <c r="I144" s="145">
        <v>0</v>
      </c>
      <c r="J144" s="145">
        <v>0</v>
      </c>
      <c r="K144" s="145">
        <v>0</v>
      </c>
      <c r="L144" s="145">
        <v>1</v>
      </c>
    </row>
    <row r="145" spans="1:12" s="143" customFormat="1" ht="15">
      <c r="A145" s="154">
        <f t="shared" si="2"/>
        <v>144</v>
      </c>
      <c r="B145" s="147" t="s">
        <v>20</v>
      </c>
      <c r="C145" s="147">
        <v>3</v>
      </c>
      <c r="D145" s="144" t="s">
        <v>60</v>
      </c>
      <c r="E145" s="153">
        <v>42179</v>
      </c>
      <c r="F145" s="145">
        <v>0</v>
      </c>
      <c r="G145" s="145">
        <v>0</v>
      </c>
      <c r="H145" s="145">
        <v>0</v>
      </c>
      <c r="I145" s="145">
        <v>0</v>
      </c>
      <c r="J145" s="145">
        <v>0</v>
      </c>
      <c r="K145" s="145">
        <v>1</v>
      </c>
      <c r="L145" s="145">
        <v>1</v>
      </c>
    </row>
    <row r="146" spans="1:12" s="143" customFormat="1" ht="15">
      <c r="A146" s="154">
        <f t="shared" si="2"/>
        <v>145</v>
      </c>
      <c r="B146" s="152" t="s">
        <v>46</v>
      </c>
      <c r="C146" s="147">
        <v>3</v>
      </c>
      <c r="D146" s="144" t="s">
        <v>61</v>
      </c>
      <c r="E146" s="153">
        <v>42136</v>
      </c>
      <c r="F146" s="145">
        <v>1</v>
      </c>
      <c r="G146" s="145">
        <v>0</v>
      </c>
      <c r="H146" s="145">
        <v>88</v>
      </c>
      <c r="I146" s="145">
        <v>0</v>
      </c>
      <c r="J146" s="145">
        <v>0</v>
      </c>
      <c r="K146" s="145">
        <v>0</v>
      </c>
      <c r="L146" s="145">
        <v>1</v>
      </c>
    </row>
    <row r="147" spans="1:12" s="143" customFormat="1" ht="15">
      <c r="A147" s="154">
        <f t="shared" si="2"/>
        <v>146</v>
      </c>
      <c r="B147" s="147" t="s">
        <v>20</v>
      </c>
      <c r="C147" s="147">
        <v>3</v>
      </c>
      <c r="D147" s="144" t="s">
        <v>61</v>
      </c>
      <c r="E147" s="153">
        <v>42177</v>
      </c>
      <c r="F147" s="145">
        <v>77</v>
      </c>
      <c r="G147" s="145">
        <v>77</v>
      </c>
      <c r="H147" s="145">
        <v>77</v>
      </c>
      <c r="I147" s="145">
        <v>77</v>
      </c>
      <c r="J147" s="145">
        <v>77</v>
      </c>
      <c r="K147" s="145">
        <v>77</v>
      </c>
      <c r="L147" s="145">
        <v>1</v>
      </c>
    </row>
    <row r="148" spans="1:12" s="143" customFormat="1" ht="15">
      <c r="A148" s="154">
        <f t="shared" si="2"/>
        <v>147</v>
      </c>
      <c r="B148" s="152" t="s">
        <v>20</v>
      </c>
      <c r="C148" s="147">
        <v>3</v>
      </c>
      <c r="D148" s="144" t="s">
        <v>40</v>
      </c>
      <c r="E148" s="153">
        <v>42177</v>
      </c>
      <c r="F148" s="151">
        <v>1</v>
      </c>
      <c r="G148" s="151">
        <v>0</v>
      </c>
      <c r="H148" s="151">
        <v>1</v>
      </c>
      <c r="I148" s="151">
        <v>0</v>
      </c>
      <c r="J148" s="151">
        <v>0</v>
      </c>
      <c r="K148" s="151">
        <v>0</v>
      </c>
      <c r="L148" s="151">
        <v>0</v>
      </c>
    </row>
    <row r="149" spans="1:12" s="143" customFormat="1" ht="15">
      <c r="A149" s="154">
        <f t="shared" si="2"/>
        <v>148</v>
      </c>
      <c r="B149" s="147" t="s">
        <v>20</v>
      </c>
      <c r="C149" s="147">
        <v>3</v>
      </c>
      <c r="D149" s="144" t="s">
        <v>40</v>
      </c>
      <c r="E149" s="153">
        <v>42173</v>
      </c>
      <c r="F149" s="145">
        <v>0</v>
      </c>
      <c r="G149" s="145">
        <v>0</v>
      </c>
      <c r="H149" s="145">
        <v>0</v>
      </c>
      <c r="I149" s="145">
        <v>0</v>
      </c>
      <c r="J149" s="145">
        <v>0</v>
      </c>
      <c r="K149" s="145">
        <v>0</v>
      </c>
      <c r="L149" s="145">
        <v>1</v>
      </c>
    </row>
    <row r="150" spans="1:12" s="143" customFormat="1" ht="15">
      <c r="A150" s="154">
        <f t="shared" si="2"/>
        <v>149</v>
      </c>
      <c r="B150" s="147" t="s">
        <v>20</v>
      </c>
      <c r="C150" s="147">
        <v>11</v>
      </c>
      <c r="D150" s="144" t="s">
        <v>77</v>
      </c>
      <c r="E150" s="153">
        <v>42164</v>
      </c>
      <c r="F150" s="145">
        <v>0</v>
      </c>
      <c r="G150" s="145">
        <v>0</v>
      </c>
      <c r="H150" s="145">
        <v>0</v>
      </c>
      <c r="I150" s="145">
        <v>0</v>
      </c>
      <c r="J150" s="145">
        <v>0</v>
      </c>
      <c r="K150" s="145">
        <v>0</v>
      </c>
      <c r="L150" s="145">
        <v>1</v>
      </c>
    </row>
    <row r="151" spans="1:12" s="143" customFormat="1" ht="15">
      <c r="A151" s="154">
        <f t="shared" si="2"/>
        <v>150</v>
      </c>
      <c r="B151" s="147" t="s">
        <v>20</v>
      </c>
      <c r="C151" s="147">
        <v>3</v>
      </c>
      <c r="D151" s="144" t="s">
        <v>61</v>
      </c>
      <c r="E151" s="153">
        <v>42181</v>
      </c>
      <c r="F151" s="145">
        <v>0</v>
      </c>
      <c r="G151" s="145">
        <v>0</v>
      </c>
      <c r="H151" s="145">
        <v>0</v>
      </c>
      <c r="I151" s="145">
        <v>0</v>
      </c>
      <c r="J151" s="145">
        <v>0</v>
      </c>
      <c r="K151" s="145">
        <v>0</v>
      </c>
      <c r="L151" s="145">
        <v>88</v>
      </c>
    </row>
    <row r="152" spans="1:12" s="143" customFormat="1" ht="15">
      <c r="A152" s="154">
        <f t="shared" si="2"/>
        <v>151</v>
      </c>
      <c r="B152" s="147" t="s">
        <v>20</v>
      </c>
      <c r="C152" s="147">
        <v>2</v>
      </c>
      <c r="D152" s="144" t="s">
        <v>78</v>
      </c>
      <c r="E152" s="142">
        <v>42175</v>
      </c>
      <c r="F152" s="145">
        <v>0</v>
      </c>
      <c r="G152" s="145">
        <v>0</v>
      </c>
      <c r="H152" s="145">
        <v>1</v>
      </c>
      <c r="I152" s="145">
        <v>0</v>
      </c>
      <c r="J152" s="145">
        <v>0</v>
      </c>
      <c r="K152" s="145">
        <v>0</v>
      </c>
      <c r="L152" s="145">
        <v>0</v>
      </c>
    </row>
    <row r="153" spans="1:12" s="143" customFormat="1" ht="15">
      <c r="A153" s="154">
        <f t="shared" si="2"/>
        <v>152</v>
      </c>
      <c r="B153" s="147" t="s">
        <v>20</v>
      </c>
      <c r="C153" s="147">
        <v>3</v>
      </c>
      <c r="D153" s="144" t="s">
        <v>61</v>
      </c>
      <c r="E153" s="153">
        <v>42194</v>
      </c>
      <c r="F153" s="145">
        <v>0</v>
      </c>
      <c r="G153" s="145">
        <v>0</v>
      </c>
      <c r="H153" s="145">
        <v>0</v>
      </c>
      <c r="I153" s="145">
        <v>0</v>
      </c>
      <c r="J153" s="145">
        <v>0</v>
      </c>
      <c r="K153" s="145">
        <v>0</v>
      </c>
      <c r="L153" s="145">
        <v>1</v>
      </c>
    </row>
    <row r="154" spans="1:12" s="143" customFormat="1" ht="15">
      <c r="A154" s="154">
        <f t="shared" si="2"/>
        <v>153</v>
      </c>
      <c r="B154" s="152" t="s">
        <v>46</v>
      </c>
      <c r="C154" s="147">
        <v>3</v>
      </c>
      <c r="D154" s="150" t="s">
        <v>61</v>
      </c>
      <c r="E154" s="142">
        <v>42128</v>
      </c>
      <c r="F154" s="145">
        <v>1</v>
      </c>
      <c r="G154" s="145">
        <v>0</v>
      </c>
      <c r="H154" s="145">
        <v>0</v>
      </c>
      <c r="I154" s="145">
        <v>0</v>
      </c>
      <c r="J154" s="145">
        <v>1</v>
      </c>
      <c r="K154" s="145">
        <v>0</v>
      </c>
      <c r="L154" s="145">
        <v>1</v>
      </c>
    </row>
    <row r="155" spans="1:12" s="143" customFormat="1" ht="15">
      <c r="A155" s="154">
        <f t="shared" si="2"/>
        <v>154</v>
      </c>
      <c r="B155" s="147" t="s">
        <v>20</v>
      </c>
      <c r="C155" s="147">
        <v>6</v>
      </c>
      <c r="D155" s="150" t="s">
        <v>43</v>
      </c>
      <c r="E155" s="142">
        <v>42193</v>
      </c>
      <c r="F155" s="151">
        <v>1</v>
      </c>
      <c r="G155" s="151">
        <v>1</v>
      </c>
      <c r="H155" s="151">
        <v>0</v>
      </c>
      <c r="I155" s="151">
        <v>0</v>
      </c>
      <c r="J155" s="151">
        <v>0</v>
      </c>
      <c r="K155" s="151">
        <v>0</v>
      </c>
      <c r="L155" s="151">
        <v>1</v>
      </c>
    </row>
    <row r="156" spans="1:12" s="143" customFormat="1" ht="15">
      <c r="A156" s="154">
        <f t="shared" si="2"/>
        <v>155</v>
      </c>
      <c r="B156" s="147" t="s">
        <v>46</v>
      </c>
      <c r="C156" s="147">
        <v>7</v>
      </c>
      <c r="D156" s="144" t="s">
        <v>65</v>
      </c>
      <c r="E156" s="142">
        <v>42151</v>
      </c>
      <c r="F156" s="145">
        <v>1</v>
      </c>
      <c r="G156" s="145">
        <v>0</v>
      </c>
      <c r="H156" s="145">
        <v>1</v>
      </c>
      <c r="I156" s="145">
        <v>0</v>
      </c>
      <c r="J156" s="145">
        <v>0</v>
      </c>
      <c r="K156" s="145">
        <v>0</v>
      </c>
      <c r="L156" s="145">
        <v>1</v>
      </c>
    </row>
    <row r="157" spans="1:12" s="143" customFormat="1" ht="15">
      <c r="A157" s="154">
        <f t="shared" si="2"/>
        <v>156</v>
      </c>
      <c r="B157" s="152" t="s">
        <v>20</v>
      </c>
      <c r="C157" s="152">
        <v>1</v>
      </c>
      <c r="D157" s="150" t="s">
        <v>79</v>
      </c>
      <c r="E157" s="153">
        <v>42179</v>
      </c>
      <c r="F157" s="145">
        <v>0</v>
      </c>
      <c r="G157" s="145">
        <v>0</v>
      </c>
      <c r="H157" s="145">
        <v>1</v>
      </c>
      <c r="I157" s="145">
        <v>0</v>
      </c>
      <c r="J157" s="145">
        <v>0</v>
      </c>
      <c r="K157" s="145">
        <v>0</v>
      </c>
      <c r="L157" s="145">
        <v>0</v>
      </c>
    </row>
    <row r="158" spans="1:12" s="143" customFormat="1" ht="15">
      <c r="A158" s="154">
        <f t="shared" si="2"/>
        <v>157</v>
      </c>
      <c r="B158" s="152" t="s">
        <v>20</v>
      </c>
      <c r="C158" s="152">
        <v>3</v>
      </c>
      <c r="D158" s="150" t="s">
        <v>80</v>
      </c>
      <c r="E158" s="153">
        <v>42189</v>
      </c>
      <c r="F158" s="145">
        <v>0</v>
      </c>
      <c r="G158" s="145">
        <v>0</v>
      </c>
      <c r="H158" s="145">
        <v>0</v>
      </c>
      <c r="I158" s="145">
        <v>0</v>
      </c>
      <c r="J158" s="145">
        <v>0</v>
      </c>
      <c r="K158" s="145">
        <v>0</v>
      </c>
      <c r="L158" s="145">
        <v>1</v>
      </c>
    </row>
    <row r="159" spans="1:12" s="149" customFormat="1" ht="15">
      <c r="A159" s="154">
        <f t="shared" si="2"/>
        <v>158</v>
      </c>
      <c r="B159" s="152" t="s">
        <v>20</v>
      </c>
      <c r="C159" s="152">
        <v>3</v>
      </c>
      <c r="D159" s="150" t="s">
        <v>68</v>
      </c>
      <c r="E159" s="153">
        <v>42167</v>
      </c>
      <c r="F159" s="151">
        <v>0</v>
      </c>
      <c r="G159" s="151">
        <v>0</v>
      </c>
      <c r="H159" s="151">
        <v>0</v>
      </c>
      <c r="I159" s="151">
        <v>1</v>
      </c>
      <c r="J159" s="151">
        <v>0</v>
      </c>
      <c r="K159" s="151">
        <v>0</v>
      </c>
      <c r="L159" s="151">
        <v>0</v>
      </c>
    </row>
    <row r="160" spans="1:12" s="149" customFormat="1" ht="15">
      <c r="A160" s="154">
        <f t="shared" si="2"/>
        <v>159</v>
      </c>
      <c r="B160" s="152" t="s">
        <v>20</v>
      </c>
      <c r="C160" s="152">
        <v>8</v>
      </c>
      <c r="D160" s="150" t="s">
        <v>44</v>
      </c>
      <c r="E160" s="153">
        <v>42182</v>
      </c>
      <c r="F160" s="151">
        <v>1</v>
      </c>
      <c r="G160" s="151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88</v>
      </c>
    </row>
    <row r="161" spans="1:12" s="149" customFormat="1" ht="15">
      <c r="A161" s="154">
        <f t="shared" si="2"/>
        <v>160</v>
      </c>
      <c r="B161" s="152" t="s">
        <v>20</v>
      </c>
      <c r="C161" s="152">
        <v>3</v>
      </c>
      <c r="D161" s="150" t="s">
        <v>61</v>
      </c>
      <c r="E161" s="153">
        <v>42187</v>
      </c>
      <c r="F161" s="151">
        <v>1</v>
      </c>
      <c r="G161" s="151">
        <v>0</v>
      </c>
      <c r="H161" s="151">
        <v>1</v>
      </c>
      <c r="I161" s="151">
        <v>0</v>
      </c>
      <c r="J161" s="151">
        <v>0</v>
      </c>
      <c r="K161" s="151">
        <v>0</v>
      </c>
      <c r="L161" s="151">
        <v>1</v>
      </c>
    </row>
    <row r="162" spans="1:12" s="149" customFormat="1" ht="15">
      <c r="A162" s="154">
        <f t="shared" si="2"/>
        <v>161</v>
      </c>
      <c r="B162" s="152" t="s">
        <v>20</v>
      </c>
      <c r="C162" s="152">
        <v>3</v>
      </c>
      <c r="D162" s="150" t="s">
        <v>72</v>
      </c>
      <c r="E162" s="153">
        <v>42185</v>
      </c>
      <c r="F162" s="151">
        <v>0</v>
      </c>
      <c r="G162" s="151">
        <v>0</v>
      </c>
      <c r="H162" s="151">
        <v>0</v>
      </c>
      <c r="I162" s="151">
        <v>0</v>
      </c>
      <c r="J162" s="151">
        <v>0</v>
      </c>
      <c r="K162" s="151">
        <v>0</v>
      </c>
      <c r="L162" s="151">
        <v>0</v>
      </c>
    </row>
    <row r="163" spans="1:12" s="149" customFormat="1" ht="15">
      <c r="A163" s="154">
        <f t="shared" si="2"/>
        <v>162</v>
      </c>
      <c r="B163" s="152" t="s">
        <v>20</v>
      </c>
      <c r="C163" s="152">
        <v>3</v>
      </c>
      <c r="D163" s="150" t="s">
        <v>60</v>
      </c>
      <c r="E163" s="153">
        <v>42168</v>
      </c>
      <c r="F163" s="151">
        <v>0</v>
      </c>
      <c r="G163" s="151">
        <v>0</v>
      </c>
      <c r="H163" s="151">
        <v>0</v>
      </c>
      <c r="I163" s="151">
        <v>0</v>
      </c>
      <c r="J163" s="151">
        <v>0</v>
      </c>
      <c r="K163" s="151">
        <v>0</v>
      </c>
      <c r="L163" s="151">
        <v>0</v>
      </c>
    </row>
    <row r="164" spans="1:12" s="149" customFormat="1" ht="15">
      <c r="A164" s="154">
        <f t="shared" si="2"/>
        <v>163</v>
      </c>
      <c r="B164" s="152" t="s">
        <v>20</v>
      </c>
      <c r="C164" s="152">
        <v>6</v>
      </c>
      <c r="D164" s="150" t="s">
        <v>58</v>
      </c>
      <c r="E164" s="153">
        <v>42165</v>
      </c>
      <c r="F164" s="151">
        <v>1</v>
      </c>
      <c r="G164" s="151">
        <v>0</v>
      </c>
      <c r="H164" s="151">
        <v>0</v>
      </c>
      <c r="I164" s="151">
        <v>0</v>
      </c>
      <c r="J164" s="151">
        <v>0</v>
      </c>
      <c r="K164" s="151">
        <v>0</v>
      </c>
      <c r="L164" s="151">
        <v>0</v>
      </c>
    </row>
    <row r="165" spans="1:12" s="149" customFormat="1" ht="15">
      <c r="A165" s="154">
        <f t="shared" si="2"/>
        <v>164</v>
      </c>
      <c r="B165" s="152" t="s">
        <v>46</v>
      </c>
      <c r="C165" s="152">
        <v>6</v>
      </c>
      <c r="D165" s="150" t="s">
        <v>58</v>
      </c>
      <c r="E165" s="153">
        <v>42125</v>
      </c>
      <c r="F165" s="151">
        <v>88</v>
      </c>
      <c r="G165" s="151">
        <v>77</v>
      </c>
      <c r="H165" s="151">
        <v>0</v>
      </c>
      <c r="I165" s="151">
        <v>0</v>
      </c>
      <c r="J165" s="151">
        <v>77</v>
      </c>
      <c r="K165" s="151">
        <v>77</v>
      </c>
      <c r="L165" s="151">
        <v>77</v>
      </c>
    </row>
    <row r="166" spans="1:12" s="149" customFormat="1" ht="15">
      <c r="A166" s="154">
        <f t="shared" si="2"/>
        <v>165</v>
      </c>
      <c r="B166" s="152" t="s">
        <v>46</v>
      </c>
      <c r="C166" s="152">
        <v>8</v>
      </c>
      <c r="D166" s="150" t="s">
        <v>81</v>
      </c>
      <c r="E166" s="153">
        <v>42150</v>
      </c>
      <c r="F166" s="151">
        <v>0</v>
      </c>
      <c r="G166" s="151">
        <v>0</v>
      </c>
      <c r="H166" s="151">
        <v>0</v>
      </c>
      <c r="I166" s="151">
        <v>1</v>
      </c>
      <c r="J166" s="151">
        <v>0</v>
      </c>
      <c r="K166" s="151">
        <v>0</v>
      </c>
      <c r="L166" s="151">
        <v>0</v>
      </c>
    </row>
    <row r="167" spans="1:12" s="149" customFormat="1" ht="15">
      <c r="A167" s="154">
        <f t="shared" si="2"/>
        <v>166</v>
      </c>
      <c r="B167" s="152" t="s">
        <v>20</v>
      </c>
      <c r="C167" s="152">
        <v>7</v>
      </c>
      <c r="D167" s="150" t="s">
        <v>48</v>
      </c>
      <c r="E167" s="153">
        <v>42156</v>
      </c>
      <c r="F167" s="151">
        <v>1</v>
      </c>
      <c r="G167" s="151">
        <v>0</v>
      </c>
      <c r="H167" s="151">
        <v>0</v>
      </c>
      <c r="I167" s="151">
        <v>0</v>
      </c>
      <c r="J167" s="151">
        <v>1</v>
      </c>
      <c r="K167" s="151">
        <v>88</v>
      </c>
      <c r="L167" s="151">
        <v>1</v>
      </c>
    </row>
    <row r="168" spans="1:12" s="149" customFormat="1" ht="15">
      <c r="A168" s="154">
        <f t="shared" si="2"/>
        <v>167</v>
      </c>
      <c r="B168" s="152" t="s">
        <v>20</v>
      </c>
      <c r="C168" s="152">
        <v>7</v>
      </c>
      <c r="D168" s="150" t="s">
        <v>48</v>
      </c>
      <c r="E168" s="153">
        <v>42174</v>
      </c>
      <c r="F168" s="151">
        <v>1</v>
      </c>
      <c r="G168" s="151">
        <v>0</v>
      </c>
      <c r="H168" s="151">
        <v>0</v>
      </c>
      <c r="I168" s="151">
        <v>0</v>
      </c>
      <c r="J168" s="151">
        <v>88</v>
      </c>
      <c r="K168" s="151">
        <v>1</v>
      </c>
      <c r="L168" s="151">
        <v>1</v>
      </c>
    </row>
    <row r="169" spans="1:12" s="149" customFormat="1" ht="15">
      <c r="A169" s="154">
        <f t="shared" si="2"/>
        <v>168</v>
      </c>
      <c r="B169" s="152" t="s">
        <v>20</v>
      </c>
      <c r="C169" s="152">
        <v>7</v>
      </c>
      <c r="D169" s="150" t="s">
        <v>48</v>
      </c>
      <c r="E169" s="153">
        <v>42155</v>
      </c>
      <c r="F169" s="151">
        <v>0</v>
      </c>
      <c r="G169" s="151">
        <v>88</v>
      </c>
      <c r="H169" s="151">
        <v>1</v>
      </c>
      <c r="I169" s="151">
        <v>0</v>
      </c>
      <c r="J169" s="151">
        <v>1</v>
      </c>
      <c r="K169" s="151">
        <v>0</v>
      </c>
      <c r="L169" s="151">
        <v>1</v>
      </c>
    </row>
    <row r="170" spans="1:12" s="149" customFormat="1" ht="15">
      <c r="A170" s="154">
        <f t="shared" si="2"/>
        <v>169</v>
      </c>
      <c r="B170" s="152" t="s">
        <v>20</v>
      </c>
      <c r="C170" s="152">
        <v>7</v>
      </c>
      <c r="D170" s="150" t="s">
        <v>48</v>
      </c>
      <c r="E170" s="153">
        <v>42180</v>
      </c>
      <c r="F170" s="151">
        <v>0</v>
      </c>
      <c r="G170" s="151">
        <v>0</v>
      </c>
      <c r="H170" s="151">
        <v>0</v>
      </c>
      <c r="I170" s="151">
        <v>0</v>
      </c>
      <c r="J170" s="151">
        <v>1</v>
      </c>
      <c r="K170" s="151">
        <v>0</v>
      </c>
      <c r="L170" s="151">
        <v>1</v>
      </c>
    </row>
    <row r="171" spans="1:12" s="149" customFormat="1" ht="15">
      <c r="A171" s="154">
        <f t="shared" si="2"/>
        <v>170</v>
      </c>
      <c r="B171" s="152" t="s">
        <v>20</v>
      </c>
      <c r="C171" s="152">
        <v>7</v>
      </c>
      <c r="D171" s="150" t="s">
        <v>48</v>
      </c>
      <c r="E171" s="153">
        <v>42165</v>
      </c>
      <c r="F171" s="151">
        <v>1</v>
      </c>
      <c r="G171" s="151">
        <v>1</v>
      </c>
      <c r="H171" s="151">
        <v>1</v>
      </c>
      <c r="I171" s="151">
        <v>0</v>
      </c>
      <c r="J171" s="151">
        <v>1</v>
      </c>
      <c r="K171" s="151">
        <v>0</v>
      </c>
      <c r="L171" s="151">
        <v>1</v>
      </c>
    </row>
    <row r="172" spans="1:12" s="149" customFormat="1" ht="15">
      <c r="A172" s="154">
        <f t="shared" si="2"/>
        <v>171</v>
      </c>
      <c r="B172" s="152" t="s">
        <v>46</v>
      </c>
      <c r="C172" s="152">
        <v>7</v>
      </c>
      <c r="D172" s="150" t="s">
        <v>48</v>
      </c>
      <c r="E172" s="153">
        <v>42130</v>
      </c>
      <c r="F172" s="151">
        <v>1</v>
      </c>
      <c r="G172" s="151">
        <v>1</v>
      </c>
      <c r="H172" s="151">
        <v>0</v>
      </c>
      <c r="I172" s="151">
        <v>0</v>
      </c>
      <c r="J172" s="151">
        <v>0</v>
      </c>
      <c r="K172" s="151">
        <v>0</v>
      </c>
      <c r="L172" s="151">
        <v>1</v>
      </c>
    </row>
    <row r="173" spans="1:12" s="149" customFormat="1" ht="15">
      <c r="A173" s="154">
        <f t="shared" si="2"/>
        <v>172</v>
      </c>
      <c r="B173" s="152" t="s">
        <v>20</v>
      </c>
      <c r="C173" s="152">
        <v>3</v>
      </c>
      <c r="D173" s="150" t="s">
        <v>40</v>
      </c>
      <c r="E173" s="153">
        <v>42190</v>
      </c>
      <c r="F173" s="151">
        <v>1</v>
      </c>
      <c r="G173" s="151">
        <v>1</v>
      </c>
      <c r="H173" s="151">
        <v>1</v>
      </c>
      <c r="I173" s="151">
        <v>0</v>
      </c>
      <c r="J173" s="151">
        <v>0</v>
      </c>
      <c r="K173" s="151">
        <v>0</v>
      </c>
      <c r="L173" s="151">
        <v>1</v>
      </c>
    </row>
    <row r="174" spans="1:12" s="149" customFormat="1" ht="15">
      <c r="A174" s="154">
        <f t="shared" si="2"/>
        <v>173</v>
      </c>
      <c r="B174" s="152" t="s">
        <v>20</v>
      </c>
      <c r="C174" s="152">
        <v>3</v>
      </c>
      <c r="D174" s="150" t="s">
        <v>40</v>
      </c>
      <c r="E174" s="153">
        <v>42175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88</v>
      </c>
    </row>
    <row r="175" spans="1:12" s="149" customFormat="1" ht="15">
      <c r="A175" s="154">
        <f t="shared" si="2"/>
        <v>174</v>
      </c>
      <c r="B175" s="152" t="s">
        <v>20</v>
      </c>
      <c r="C175" s="152">
        <v>3</v>
      </c>
      <c r="D175" s="150" t="s">
        <v>66</v>
      </c>
      <c r="E175" s="153">
        <v>42190</v>
      </c>
      <c r="F175" s="151">
        <v>0</v>
      </c>
      <c r="G175" s="151">
        <v>0</v>
      </c>
      <c r="H175" s="151">
        <v>0</v>
      </c>
      <c r="I175" s="151">
        <v>0</v>
      </c>
      <c r="J175" s="151">
        <v>0</v>
      </c>
      <c r="K175" s="151">
        <v>0</v>
      </c>
      <c r="L175" s="151">
        <v>0</v>
      </c>
    </row>
    <row r="176" spans="1:12" s="149" customFormat="1" ht="15">
      <c r="A176" s="154">
        <f t="shared" si="2"/>
        <v>175</v>
      </c>
      <c r="B176" s="152" t="s">
        <v>20</v>
      </c>
      <c r="C176" s="152">
        <v>3</v>
      </c>
      <c r="D176" s="150" t="s">
        <v>40</v>
      </c>
      <c r="E176" s="153">
        <v>42188</v>
      </c>
      <c r="F176" s="151">
        <v>1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1</v>
      </c>
    </row>
    <row r="177" spans="1:12" s="149" customFormat="1" ht="15">
      <c r="A177" s="154">
        <f t="shared" si="2"/>
        <v>176</v>
      </c>
      <c r="B177" s="152" t="s">
        <v>20</v>
      </c>
      <c r="C177" s="152">
        <v>3</v>
      </c>
      <c r="D177" s="150" t="s">
        <v>40</v>
      </c>
      <c r="E177" s="153">
        <v>42152</v>
      </c>
      <c r="F177" s="151">
        <v>0</v>
      </c>
      <c r="G177" s="151">
        <v>0</v>
      </c>
      <c r="H177" s="151">
        <v>1</v>
      </c>
      <c r="I177" s="151">
        <v>0</v>
      </c>
      <c r="J177" s="151">
        <v>1</v>
      </c>
      <c r="K177" s="151">
        <v>1</v>
      </c>
      <c r="L177" s="151">
        <v>1</v>
      </c>
    </row>
    <row r="178" spans="1:12" s="149" customFormat="1" ht="15">
      <c r="A178" s="154">
        <f t="shared" si="2"/>
        <v>177</v>
      </c>
      <c r="B178" s="152" t="s">
        <v>20</v>
      </c>
      <c r="C178" s="152">
        <v>3</v>
      </c>
      <c r="D178" s="150" t="s">
        <v>40</v>
      </c>
      <c r="E178" s="153">
        <v>42192</v>
      </c>
      <c r="F178" s="151">
        <v>1</v>
      </c>
      <c r="G178" s="151">
        <v>1</v>
      </c>
      <c r="H178" s="151">
        <v>88</v>
      </c>
      <c r="I178" s="151">
        <v>1</v>
      </c>
      <c r="J178" s="151">
        <v>1</v>
      </c>
      <c r="K178" s="151">
        <v>0</v>
      </c>
      <c r="L178" s="151">
        <v>1</v>
      </c>
    </row>
    <row r="179" spans="1:12" s="149" customFormat="1" ht="15">
      <c r="A179" s="154">
        <f t="shared" si="2"/>
        <v>178</v>
      </c>
      <c r="B179" s="152" t="s">
        <v>20</v>
      </c>
      <c r="C179" s="152">
        <v>7</v>
      </c>
      <c r="D179" s="150" t="s">
        <v>48</v>
      </c>
      <c r="E179" s="153">
        <v>42163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88</v>
      </c>
    </row>
    <row r="180" spans="1:12" s="149" customFormat="1" ht="15">
      <c r="A180" s="154">
        <f t="shared" si="2"/>
        <v>179</v>
      </c>
      <c r="B180" s="152" t="s">
        <v>20</v>
      </c>
      <c r="C180" s="152">
        <v>7</v>
      </c>
      <c r="D180" s="150" t="s">
        <v>48</v>
      </c>
      <c r="E180" s="153">
        <v>42179</v>
      </c>
      <c r="F180" s="151">
        <v>0</v>
      </c>
      <c r="G180" s="151">
        <v>0</v>
      </c>
      <c r="H180" s="151">
        <v>0</v>
      </c>
      <c r="I180" s="151">
        <v>0</v>
      </c>
      <c r="J180" s="151">
        <v>1</v>
      </c>
      <c r="K180" s="151">
        <v>0</v>
      </c>
      <c r="L180" s="151">
        <v>0</v>
      </c>
    </row>
    <row r="181" spans="1:12" s="149" customFormat="1" ht="15">
      <c r="A181" s="154">
        <f t="shared" si="2"/>
        <v>180</v>
      </c>
      <c r="B181" s="152" t="s">
        <v>20</v>
      </c>
      <c r="C181" s="152">
        <v>7</v>
      </c>
      <c r="D181" s="150" t="s">
        <v>48</v>
      </c>
      <c r="E181" s="153">
        <v>42162</v>
      </c>
      <c r="F181" s="151">
        <v>1</v>
      </c>
      <c r="G181" s="151">
        <v>0</v>
      </c>
      <c r="H181" s="151">
        <v>1</v>
      </c>
      <c r="I181" s="151">
        <v>0</v>
      </c>
      <c r="J181" s="151">
        <v>0</v>
      </c>
      <c r="K181" s="151">
        <v>0</v>
      </c>
      <c r="L181" s="151">
        <v>1</v>
      </c>
    </row>
    <row r="182" spans="1:12" s="149" customFormat="1" ht="15">
      <c r="A182" s="154">
        <f t="shared" si="2"/>
        <v>181</v>
      </c>
      <c r="B182" s="152" t="s">
        <v>20</v>
      </c>
      <c r="C182" s="152">
        <v>7</v>
      </c>
      <c r="D182" s="150" t="s">
        <v>48</v>
      </c>
      <c r="E182" s="153">
        <v>42181</v>
      </c>
      <c r="F182" s="151">
        <v>1</v>
      </c>
      <c r="G182" s="151">
        <v>1</v>
      </c>
      <c r="H182" s="151">
        <v>0</v>
      </c>
      <c r="I182" s="151">
        <v>1</v>
      </c>
      <c r="J182" s="151">
        <v>0</v>
      </c>
      <c r="K182" s="151">
        <v>0</v>
      </c>
      <c r="L182" s="151">
        <v>1</v>
      </c>
    </row>
    <row r="183" spans="1:12" s="149" customFormat="1" ht="15">
      <c r="A183" s="154">
        <f t="shared" si="2"/>
        <v>182</v>
      </c>
      <c r="B183" s="152" t="s">
        <v>46</v>
      </c>
      <c r="C183" s="152">
        <v>6</v>
      </c>
      <c r="D183" s="150" t="s">
        <v>45</v>
      </c>
      <c r="E183" s="153">
        <v>42139</v>
      </c>
      <c r="F183" s="151">
        <v>0</v>
      </c>
      <c r="G183" s="151">
        <v>0</v>
      </c>
      <c r="H183" s="151">
        <v>0</v>
      </c>
      <c r="I183" s="151">
        <v>0</v>
      </c>
      <c r="J183" s="151">
        <v>0</v>
      </c>
      <c r="K183" s="151">
        <v>0</v>
      </c>
      <c r="L183" s="151">
        <v>88</v>
      </c>
    </row>
    <row r="184" spans="1:12" s="149" customFormat="1" ht="15">
      <c r="A184" s="154">
        <f t="shared" si="2"/>
        <v>183</v>
      </c>
      <c r="B184" s="152" t="s">
        <v>20</v>
      </c>
      <c r="C184" s="152">
        <v>8</v>
      </c>
      <c r="D184" s="150" t="s">
        <v>83</v>
      </c>
      <c r="E184" s="153">
        <v>42198</v>
      </c>
      <c r="F184" s="151">
        <v>0</v>
      </c>
      <c r="G184" s="151">
        <v>0</v>
      </c>
      <c r="H184" s="151">
        <v>0</v>
      </c>
      <c r="I184" s="151">
        <v>0</v>
      </c>
      <c r="J184" s="151">
        <v>0</v>
      </c>
      <c r="K184" s="151">
        <v>0</v>
      </c>
      <c r="L184" s="151">
        <v>88</v>
      </c>
    </row>
    <row r="185" spans="1:12" s="149" customFormat="1" ht="15">
      <c r="A185" s="154">
        <f t="shared" si="2"/>
        <v>184</v>
      </c>
      <c r="B185" s="152" t="s">
        <v>46</v>
      </c>
      <c r="C185" s="152">
        <v>3</v>
      </c>
      <c r="D185" s="150" t="s">
        <v>40</v>
      </c>
      <c r="E185" s="153">
        <v>42133</v>
      </c>
      <c r="F185" s="151">
        <v>0</v>
      </c>
      <c r="G185" s="151">
        <v>0</v>
      </c>
      <c r="H185" s="151">
        <v>0</v>
      </c>
      <c r="I185" s="151">
        <v>0</v>
      </c>
      <c r="J185" s="151">
        <v>88</v>
      </c>
      <c r="K185" s="151">
        <v>1</v>
      </c>
      <c r="L185" s="151">
        <v>0</v>
      </c>
    </row>
    <row r="186" spans="1:12" s="149" customFormat="1" ht="15">
      <c r="A186" s="154">
        <f t="shared" si="2"/>
        <v>185</v>
      </c>
      <c r="B186" s="152" t="s">
        <v>20</v>
      </c>
      <c r="C186" s="152">
        <v>3</v>
      </c>
      <c r="D186" s="150" t="s">
        <v>40</v>
      </c>
      <c r="E186" s="153">
        <v>42166</v>
      </c>
      <c r="F186" s="151">
        <v>0</v>
      </c>
      <c r="G186" s="151">
        <v>0</v>
      </c>
      <c r="H186" s="151">
        <v>1</v>
      </c>
      <c r="I186" s="151">
        <v>0</v>
      </c>
      <c r="J186" s="151">
        <v>0</v>
      </c>
      <c r="K186" s="151">
        <v>0</v>
      </c>
      <c r="L186" s="151">
        <v>1</v>
      </c>
    </row>
    <row r="187" spans="1:12" s="149" customFormat="1" ht="15">
      <c r="A187" s="154">
        <f t="shared" si="2"/>
        <v>186</v>
      </c>
      <c r="B187" s="152" t="s">
        <v>46</v>
      </c>
      <c r="C187" s="152">
        <v>3</v>
      </c>
      <c r="D187" s="154" t="s">
        <v>40</v>
      </c>
      <c r="E187" s="153">
        <v>42133</v>
      </c>
      <c r="F187" s="151">
        <v>1</v>
      </c>
      <c r="G187" s="151">
        <v>0</v>
      </c>
      <c r="H187" s="151">
        <v>1</v>
      </c>
      <c r="I187" s="151">
        <v>1</v>
      </c>
      <c r="J187" s="151">
        <v>0</v>
      </c>
      <c r="K187" s="151">
        <v>0</v>
      </c>
      <c r="L187" s="151">
        <v>1</v>
      </c>
    </row>
    <row r="188" spans="1:12" s="149" customFormat="1" ht="15">
      <c r="A188" s="154">
        <f t="shared" si="2"/>
        <v>187</v>
      </c>
      <c r="B188" s="152" t="s">
        <v>20</v>
      </c>
      <c r="C188" s="152">
        <v>3</v>
      </c>
      <c r="D188" s="154" t="s">
        <v>61</v>
      </c>
      <c r="E188" s="153">
        <v>42172</v>
      </c>
      <c r="F188" s="151">
        <v>0</v>
      </c>
      <c r="G188" s="151">
        <v>0</v>
      </c>
      <c r="H188" s="151">
        <v>1</v>
      </c>
      <c r="I188" s="151">
        <v>88</v>
      </c>
      <c r="J188" s="151">
        <v>88</v>
      </c>
      <c r="K188" s="151">
        <v>0</v>
      </c>
      <c r="L188" s="151">
        <v>1</v>
      </c>
    </row>
    <row r="189" spans="1:12" s="149" customFormat="1" ht="15">
      <c r="A189" s="154">
        <f t="shared" si="2"/>
        <v>188</v>
      </c>
      <c r="B189" s="152" t="s">
        <v>46</v>
      </c>
      <c r="C189" s="152">
        <v>2</v>
      </c>
      <c r="D189" s="154" t="s">
        <v>84</v>
      </c>
      <c r="E189" s="153">
        <v>42140</v>
      </c>
      <c r="F189" s="151">
        <v>1</v>
      </c>
      <c r="G189" s="151">
        <v>0</v>
      </c>
      <c r="H189" s="151">
        <v>1</v>
      </c>
      <c r="I189" s="151">
        <v>1</v>
      </c>
      <c r="J189" s="151">
        <v>0</v>
      </c>
      <c r="K189" s="151">
        <v>0</v>
      </c>
      <c r="L189" s="151">
        <v>1</v>
      </c>
    </row>
    <row r="190" spans="1:12" s="149" customFormat="1" ht="15">
      <c r="A190" s="154">
        <f t="shared" si="2"/>
        <v>189</v>
      </c>
      <c r="B190" s="152" t="s">
        <v>20</v>
      </c>
      <c r="C190" s="152">
        <v>3</v>
      </c>
      <c r="D190" s="154" t="s">
        <v>40</v>
      </c>
      <c r="E190" s="153">
        <v>42166</v>
      </c>
      <c r="F190" s="151">
        <v>1</v>
      </c>
      <c r="G190" s="151">
        <v>0</v>
      </c>
      <c r="H190" s="151">
        <v>1</v>
      </c>
      <c r="I190" s="151">
        <v>0</v>
      </c>
      <c r="J190" s="151">
        <v>0</v>
      </c>
      <c r="K190" s="151">
        <v>0</v>
      </c>
      <c r="L190" s="151">
        <v>1</v>
      </c>
    </row>
    <row r="191" spans="1:12" s="149" customFormat="1" ht="15">
      <c r="A191" s="154">
        <f t="shared" si="2"/>
        <v>190</v>
      </c>
      <c r="B191" s="152" t="s">
        <v>20</v>
      </c>
      <c r="C191" s="152">
        <v>3</v>
      </c>
      <c r="D191" s="154" t="s">
        <v>40</v>
      </c>
      <c r="E191" s="153">
        <v>42192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</row>
    <row r="192" spans="1:12" s="149" customFormat="1" ht="15">
      <c r="A192" s="154">
        <f t="shared" si="2"/>
        <v>191</v>
      </c>
      <c r="B192" s="152" t="s">
        <v>46</v>
      </c>
      <c r="C192" s="152">
        <v>3</v>
      </c>
      <c r="D192" s="154" t="s">
        <v>80</v>
      </c>
      <c r="E192" s="153">
        <v>42134</v>
      </c>
      <c r="F192" s="151">
        <v>1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</row>
    <row r="193" spans="1:12" s="149" customFormat="1" ht="15">
      <c r="A193" s="154">
        <f t="shared" si="2"/>
        <v>192</v>
      </c>
      <c r="B193" s="152" t="s">
        <v>46</v>
      </c>
      <c r="C193" s="152">
        <v>3</v>
      </c>
      <c r="D193" s="154" t="s">
        <v>72</v>
      </c>
      <c r="E193" s="153">
        <v>42135</v>
      </c>
      <c r="F193" s="151">
        <v>1</v>
      </c>
      <c r="G193" s="151">
        <v>0</v>
      </c>
      <c r="H193" s="151">
        <v>1</v>
      </c>
      <c r="I193" s="151">
        <v>0</v>
      </c>
      <c r="J193" s="151">
        <v>0</v>
      </c>
      <c r="K193" s="151">
        <v>1</v>
      </c>
      <c r="L193" s="151">
        <v>1</v>
      </c>
    </row>
    <row r="194" spans="1:12" s="149" customFormat="1" ht="15">
      <c r="A194" s="154">
        <f t="shared" si="2"/>
        <v>193</v>
      </c>
      <c r="B194" s="152" t="s">
        <v>20</v>
      </c>
      <c r="C194" s="152">
        <v>3</v>
      </c>
      <c r="D194" s="154" t="s">
        <v>40</v>
      </c>
      <c r="E194" s="153">
        <v>42182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1</v>
      </c>
    </row>
    <row r="195" spans="1:12" s="149" customFormat="1" ht="15">
      <c r="A195" s="154">
        <f aca="true" t="shared" si="3" ref="A195:A250">A194+1</f>
        <v>194</v>
      </c>
      <c r="B195" s="152" t="s">
        <v>46</v>
      </c>
      <c r="C195" s="152">
        <v>3</v>
      </c>
      <c r="D195" s="154" t="s">
        <v>80</v>
      </c>
      <c r="E195" s="153">
        <v>42146</v>
      </c>
      <c r="F195" s="151">
        <v>1</v>
      </c>
      <c r="G195" s="151">
        <v>0</v>
      </c>
      <c r="H195" s="151">
        <v>0</v>
      </c>
      <c r="I195" s="151">
        <v>1</v>
      </c>
      <c r="J195" s="151">
        <v>88</v>
      </c>
      <c r="K195" s="151">
        <v>0</v>
      </c>
      <c r="L195" s="151">
        <v>1</v>
      </c>
    </row>
    <row r="196" spans="1:12" s="149" customFormat="1" ht="15">
      <c r="A196" s="154">
        <f t="shared" si="3"/>
        <v>195</v>
      </c>
      <c r="B196" s="152" t="s">
        <v>20</v>
      </c>
      <c r="C196" s="152">
        <v>3</v>
      </c>
      <c r="D196" s="154" t="s">
        <v>85</v>
      </c>
      <c r="E196" s="153">
        <v>42166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1</v>
      </c>
    </row>
    <row r="197" spans="1:12" s="149" customFormat="1" ht="15">
      <c r="A197" s="154">
        <f t="shared" si="3"/>
        <v>196</v>
      </c>
      <c r="B197" s="152" t="s">
        <v>20</v>
      </c>
      <c r="C197" s="152">
        <v>7</v>
      </c>
      <c r="D197" s="154" t="s">
        <v>65</v>
      </c>
      <c r="E197" s="153">
        <v>42159</v>
      </c>
      <c r="F197" s="151">
        <v>0</v>
      </c>
      <c r="G197" s="151">
        <v>88</v>
      </c>
      <c r="H197" s="151">
        <v>88</v>
      </c>
      <c r="I197" s="151">
        <v>0</v>
      </c>
      <c r="J197" s="151">
        <v>0</v>
      </c>
      <c r="K197" s="151">
        <v>0</v>
      </c>
      <c r="L197" s="151">
        <v>1</v>
      </c>
    </row>
    <row r="198" spans="1:12" s="149" customFormat="1" ht="15">
      <c r="A198" s="154">
        <f t="shared" si="3"/>
        <v>197</v>
      </c>
      <c r="B198" s="152" t="s">
        <v>20</v>
      </c>
      <c r="C198" s="152">
        <v>7</v>
      </c>
      <c r="D198" s="154" t="s">
        <v>65</v>
      </c>
      <c r="E198" s="153">
        <v>42183</v>
      </c>
      <c r="F198" s="151">
        <v>1</v>
      </c>
      <c r="G198" s="151">
        <v>0</v>
      </c>
      <c r="H198" s="151">
        <v>1</v>
      </c>
      <c r="I198" s="151">
        <v>0</v>
      </c>
      <c r="J198" s="151">
        <v>77</v>
      </c>
      <c r="K198" s="151">
        <v>0</v>
      </c>
      <c r="L198" s="151">
        <v>0</v>
      </c>
    </row>
    <row r="199" spans="1:12" s="149" customFormat="1" ht="15">
      <c r="A199" s="154">
        <f t="shared" si="3"/>
        <v>198</v>
      </c>
      <c r="B199" s="152" t="s">
        <v>20</v>
      </c>
      <c r="C199" s="152">
        <v>3</v>
      </c>
      <c r="D199" s="154" t="s">
        <v>40</v>
      </c>
      <c r="E199" s="153">
        <v>42176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</row>
    <row r="200" spans="1:12" s="149" customFormat="1" ht="15">
      <c r="A200" s="154">
        <f t="shared" si="3"/>
        <v>199</v>
      </c>
      <c r="B200" s="152" t="s">
        <v>20</v>
      </c>
      <c r="C200" s="152">
        <v>3</v>
      </c>
      <c r="D200" s="154" t="s">
        <v>40</v>
      </c>
      <c r="E200" s="153">
        <v>42180</v>
      </c>
      <c r="F200" s="151">
        <v>1</v>
      </c>
      <c r="G200" s="151">
        <v>0</v>
      </c>
      <c r="H200" s="151">
        <v>0</v>
      </c>
      <c r="I200" s="151">
        <v>0</v>
      </c>
      <c r="J200" s="151">
        <v>1</v>
      </c>
      <c r="K200" s="151">
        <v>1</v>
      </c>
      <c r="L200" s="151">
        <v>1</v>
      </c>
    </row>
    <row r="201" spans="1:12" s="149" customFormat="1" ht="15">
      <c r="A201" s="154">
        <f t="shared" si="3"/>
        <v>200</v>
      </c>
      <c r="B201" s="152" t="s">
        <v>46</v>
      </c>
      <c r="C201" s="152">
        <v>3</v>
      </c>
      <c r="D201" s="154" t="s">
        <v>40</v>
      </c>
      <c r="E201" s="153">
        <v>42130</v>
      </c>
      <c r="F201" s="151">
        <v>1</v>
      </c>
      <c r="G201" s="151">
        <v>0</v>
      </c>
      <c r="H201" s="151">
        <v>0</v>
      </c>
      <c r="I201" s="151">
        <v>0</v>
      </c>
      <c r="J201" s="151">
        <v>0</v>
      </c>
      <c r="K201" s="151">
        <v>0</v>
      </c>
      <c r="L201" s="151">
        <v>1</v>
      </c>
    </row>
    <row r="202" spans="1:12" s="149" customFormat="1" ht="15">
      <c r="A202" s="154">
        <f t="shared" si="3"/>
        <v>201</v>
      </c>
      <c r="B202" s="152" t="s">
        <v>20</v>
      </c>
      <c r="C202" s="152">
        <v>3</v>
      </c>
      <c r="D202" s="154" t="s">
        <v>71</v>
      </c>
      <c r="E202" s="153">
        <v>42164</v>
      </c>
      <c r="F202" s="151">
        <v>1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</row>
    <row r="203" spans="1:12" s="149" customFormat="1" ht="15">
      <c r="A203" s="154">
        <f t="shared" si="3"/>
        <v>202</v>
      </c>
      <c r="B203" s="152" t="s">
        <v>20</v>
      </c>
      <c r="C203" s="152">
        <v>7</v>
      </c>
      <c r="D203" s="154" t="s">
        <v>86</v>
      </c>
      <c r="E203" s="153">
        <v>42159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1</v>
      </c>
    </row>
    <row r="204" spans="1:12" s="149" customFormat="1" ht="15">
      <c r="A204" s="154">
        <f t="shared" si="3"/>
        <v>203</v>
      </c>
      <c r="B204" s="152" t="s">
        <v>20</v>
      </c>
      <c r="C204" s="152">
        <v>7</v>
      </c>
      <c r="D204" s="154" t="s">
        <v>70</v>
      </c>
      <c r="E204" s="153">
        <v>42170</v>
      </c>
      <c r="F204" s="151">
        <v>1</v>
      </c>
      <c r="G204" s="151">
        <v>0</v>
      </c>
      <c r="H204" s="151">
        <v>0</v>
      </c>
      <c r="I204" s="151">
        <v>0</v>
      </c>
      <c r="J204" s="151">
        <v>1</v>
      </c>
      <c r="K204" s="151">
        <v>1</v>
      </c>
      <c r="L204" s="151">
        <v>1</v>
      </c>
    </row>
    <row r="205" spans="1:12" s="149" customFormat="1" ht="15">
      <c r="A205" s="154">
        <f t="shared" si="3"/>
        <v>204</v>
      </c>
      <c r="B205" s="152" t="s">
        <v>20</v>
      </c>
      <c r="C205" s="152">
        <v>7</v>
      </c>
      <c r="D205" s="154" t="s">
        <v>48</v>
      </c>
      <c r="E205" s="153">
        <v>42159</v>
      </c>
      <c r="F205" s="151">
        <v>0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1</v>
      </c>
    </row>
    <row r="206" spans="1:12" s="149" customFormat="1" ht="15">
      <c r="A206" s="154">
        <f t="shared" si="3"/>
        <v>205</v>
      </c>
      <c r="B206" s="152" t="s">
        <v>46</v>
      </c>
      <c r="C206" s="152">
        <v>7</v>
      </c>
      <c r="D206" s="154" t="s">
        <v>48</v>
      </c>
      <c r="E206" s="153">
        <v>42145</v>
      </c>
      <c r="F206" s="151">
        <v>1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1</v>
      </c>
    </row>
    <row r="207" spans="1:12" s="149" customFormat="1" ht="15">
      <c r="A207" s="154">
        <f t="shared" si="3"/>
        <v>206</v>
      </c>
      <c r="B207" s="152" t="s">
        <v>20</v>
      </c>
      <c r="C207" s="152">
        <v>3</v>
      </c>
      <c r="D207" s="154" t="s">
        <v>40</v>
      </c>
      <c r="E207" s="153">
        <v>42168</v>
      </c>
      <c r="F207" s="151">
        <v>1</v>
      </c>
      <c r="G207" s="151">
        <v>0</v>
      </c>
      <c r="H207" s="151">
        <v>0</v>
      </c>
      <c r="I207" s="151">
        <v>1</v>
      </c>
      <c r="J207" s="151">
        <v>0</v>
      </c>
      <c r="K207" s="151">
        <v>0</v>
      </c>
      <c r="L207" s="151">
        <v>1</v>
      </c>
    </row>
    <row r="208" spans="1:12" s="149" customFormat="1" ht="15">
      <c r="A208" s="154">
        <f t="shared" si="3"/>
        <v>207</v>
      </c>
      <c r="B208" s="152" t="s">
        <v>20</v>
      </c>
      <c r="C208" s="152">
        <v>3</v>
      </c>
      <c r="D208" s="154" t="s">
        <v>40</v>
      </c>
      <c r="E208" s="153">
        <v>42186</v>
      </c>
      <c r="F208" s="151">
        <v>1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1</v>
      </c>
    </row>
    <row r="209" spans="1:12" s="149" customFormat="1" ht="15">
      <c r="A209" s="154">
        <f t="shared" si="3"/>
        <v>208</v>
      </c>
      <c r="B209" s="152" t="s">
        <v>20</v>
      </c>
      <c r="C209" s="152">
        <v>3</v>
      </c>
      <c r="D209" s="154" t="s">
        <v>40</v>
      </c>
      <c r="E209" s="153">
        <v>42168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1</v>
      </c>
    </row>
    <row r="210" spans="1:12" s="149" customFormat="1" ht="15">
      <c r="A210" s="154">
        <f t="shared" si="3"/>
        <v>209</v>
      </c>
      <c r="B210" s="152" t="s">
        <v>46</v>
      </c>
      <c r="C210" s="152">
        <v>3</v>
      </c>
      <c r="D210" s="154" t="s">
        <v>61</v>
      </c>
      <c r="E210" s="153">
        <v>42139</v>
      </c>
      <c r="F210" s="151">
        <v>1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88</v>
      </c>
    </row>
    <row r="211" spans="1:12" s="149" customFormat="1" ht="15">
      <c r="A211" s="154">
        <f t="shared" si="3"/>
        <v>210</v>
      </c>
      <c r="B211" s="152" t="s">
        <v>46</v>
      </c>
      <c r="C211" s="152">
        <v>3</v>
      </c>
      <c r="D211" s="154" t="s">
        <v>60</v>
      </c>
      <c r="E211" s="153">
        <v>42143</v>
      </c>
      <c r="F211" s="151">
        <v>1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1</v>
      </c>
    </row>
    <row r="212" spans="1:12" s="149" customFormat="1" ht="15">
      <c r="A212" s="154">
        <f t="shared" si="3"/>
        <v>211</v>
      </c>
      <c r="B212" s="152" t="s">
        <v>46</v>
      </c>
      <c r="C212" s="152">
        <v>6</v>
      </c>
      <c r="D212" s="154" t="s">
        <v>58</v>
      </c>
      <c r="E212" s="153">
        <v>42127</v>
      </c>
      <c r="F212" s="151">
        <v>1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</row>
    <row r="213" spans="1:12" s="149" customFormat="1" ht="15">
      <c r="A213" s="154">
        <f t="shared" si="3"/>
        <v>212</v>
      </c>
      <c r="B213" s="152" t="s">
        <v>20</v>
      </c>
      <c r="C213" s="152">
        <v>7</v>
      </c>
      <c r="D213" s="154" t="s">
        <v>48</v>
      </c>
      <c r="E213" s="153">
        <v>42159</v>
      </c>
      <c r="F213" s="151">
        <v>0</v>
      </c>
      <c r="G213" s="151">
        <v>0</v>
      </c>
      <c r="H213" s="151">
        <v>0</v>
      </c>
      <c r="I213" s="151">
        <v>0</v>
      </c>
      <c r="J213" s="151">
        <v>88</v>
      </c>
      <c r="K213" s="151">
        <v>0</v>
      </c>
      <c r="L213" s="151">
        <v>1</v>
      </c>
    </row>
    <row r="214" spans="1:12" s="149" customFormat="1" ht="15">
      <c r="A214" s="154">
        <f t="shared" si="3"/>
        <v>213</v>
      </c>
      <c r="B214" s="152" t="s">
        <v>20</v>
      </c>
      <c r="C214" s="152">
        <v>7</v>
      </c>
      <c r="D214" s="154" t="s">
        <v>48</v>
      </c>
      <c r="E214" s="153">
        <v>42160</v>
      </c>
      <c r="F214" s="151">
        <v>0</v>
      </c>
      <c r="G214" s="151">
        <v>0</v>
      </c>
      <c r="H214" s="151">
        <v>88</v>
      </c>
      <c r="I214" s="151">
        <v>0</v>
      </c>
      <c r="J214" s="151">
        <v>0</v>
      </c>
      <c r="K214" s="151">
        <v>0</v>
      </c>
      <c r="L214" s="151">
        <v>0</v>
      </c>
    </row>
    <row r="215" spans="1:12" s="149" customFormat="1" ht="15">
      <c r="A215" s="154">
        <f t="shared" si="3"/>
        <v>214</v>
      </c>
      <c r="B215" s="152" t="s">
        <v>46</v>
      </c>
      <c r="C215" s="152">
        <v>7</v>
      </c>
      <c r="D215" s="154" t="s">
        <v>48</v>
      </c>
      <c r="E215" s="153">
        <v>42136</v>
      </c>
      <c r="F215" s="151">
        <v>1</v>
      </c>
      <c r="G215" s="151">
        <v>0</v>
      </c>
      <c r="H215" s="151">
        <v>0</v>
      </c>
      <c r="I215" s="151">
        <v>0</v>
      </c>
      <c r="J215" s="151">
        <v>0</v>
      </c>
      <c r="K215" s="151">
        <v>0</v>
      </c>
      <c r="L215" s="151">
        <v>1</v>
      </c>
    </row>
    <row r="216" spans="1:12" s="149" customFormat="1" ht="15">
      <c r="A216" s="154">
        <f t="shared" si="3"/>
        <v>215</v>
      </c>
      <c r="B216" s="152" t="s">
        <v>20</v>
      </c>
      <c r="C216" s="152">
        <v>7</v>
      </c>
      <c r="D216" s="154" t="s">
        <v>48</v>
      </c>
      <c r="E216" s="153">
        <v>42168</v>
      </c>
      <c r="F216" s="151">
        <v>0</v>
      </c>
      <c r="G216" s="151">
        <v>0</v>
      </c>
      <c r="H216" s="151">
        <v>0</v>
      </c>
      <c r="I216" s="151">
        <v>0</v>
      </c>
      <c r="J216" s="151">
        <v>0</v>
      </c>
      <c r="K216" s="151">
        <v>0</v>
      </c>
      <c r="L216" s="151">
        <v>88</v>
      </c>
    </row>
    <row r="217" spans="1:12" s="149" customFormat="1" ht="15">
      <c r="A217" s="154">
        <f t="shared" si="3"/>
        <v>216</v>
      </c>
      <c r="B217" s="152" t="s">
        <v>20</v>
      </c>
      <c r="C217" s="152">
        <v>7</v>
      </c>
      <c r="D217" s="154" t="s">
        <v>48</v>
      </c>
      <c r="E217" s="153">
        <v>42169</v>
      </c>
      <c r="F217" s="151">
        <v>0</v>
      </c>
      <c r="G217" s="151">
        <v>0</v>
      </c>
      <c r="H217" s="151">
        <v>0</v>
      </c>
      <c r="I217" s="151">
        <v>0</v>
      </c>
      <c r="J217" s="151">
        <v>0</v>
      </c>
      <c r="K217" s="151">
        <v>0</v>
      </c>
      <c r="L217" s="151">
        <v>1</v>
      </c>
    </row>
    <row r="218" spans="1:12" s="149" customFormat="1" ht="15">
      <c r="A218" s="154">
        <f t="shared" si="3"/>
        <v>217</v>
      </c>
      <c r="B218" s="152" t="s">
        <v>46</v>
      </c>
      <c r="C218" s="152">
        <v>7</v>
      </c>
      <c r="D218" s="154" t="s">
        <v>87</v>
      </c>
      <c r="E218" s="153">
        <v>42125</v>
      </c>
      <c r="F218" s="151">
        <v>1</v>
      </c>
      <c r="G218" s="151">
        <v>0</v>
      </c>
      <c r="H218" s="151">
        <v>0</v>
      </c>
      <c r="I218" s="151">
        <v>0</v>
      </c>
      <c r="J218" s="151">
        <v>0</v>
      </c>
      <c r="K218" s="151">
        <v>0</v>
      </c>
      <c r="L218" s="151">
        <v>88</v>
      </c>
    </row>
    <row r="219" spans="1:12" s="149" customFormat="1" ht="15">
      <c r="A219" s="154">
        <f t="shared" si="3"/>
        <v>218</v>
      </c>
      <c r="B219" s="152" t="s">
        <v>20</v>
      </c>
      <c r="C219" s="152">
        <v>3</v>
      </c>
      <c r="D219" s="154" t="s">
        <v>61</v>
      </c>
      <c r="E219" s="153">
        <v>42166</v>
      </c>
      <c r="F219" s="151">
        <v>0</v>
      </c>
      <c r="G219" s="151">
        <v>0</v>
      </c>
      <c r="H219" s="151">
        <v>0</v>
      </c>
      <c r="I219" s="151">
        <v>0</v>
      </c>
      <c r="J219" s="151">
        <v>0</v>
      </c>
      <c r="K219" s="151">
        <v>0</v>
      </c>
      <c r="L219" s="151">
        <v>0</v>
      </c>
    </row>
    <row r="220" spans="1:12" s="149" customFormat="1" ht="15">
      <c r="A220" s="154">
        <f t="shared" si="3"/>
        <v>219</v>
      </c>
      <c r="B220" s="152" t="s">
        <v>46</v>
      </c>
      <c r="C220" s="152">
        <v>3</v>
      </c>
      <c r="D220" s="154" t="s">
        <v>80</v>
      </c>
      <c r="E220" s="153">
        <v>42151</v>
      </c>
      <c r="F220" s="151">
        <v>1</v>
      </c>
      <c r="G220" s="151">
        <v>0</v>
      </c>
      <c r="H220" s="151">
        <v>0</v>
      </c>
      <c r="I220" s="151">
        <v>0</v>
      </c>
      <c r="J220" s="151">
        <v>0</v>
      </c>
      <c r="K220" s="151">
        <v>0</v>
      </c>
      <c r="L220" s="151">
        <v>1</v>
      </c>
    </row>
    <row r="221" spans="1:12" s="149" customFormat="1" ht="15">
      <c r="A221" s="154">
        <f t="shared" si="3"/>
        <v>220</v>
      </c>
      <c r="B221" s="152" t="s">
        <v>46</v>
      </c>
      <c r="C221" s="152">
        <v>3</v>
      </c>
      <c r="D221" s="154" t="s">
        <v>88</v>
      </c>
      <c r="E221" s="153">
        <v>42142</v>
      </c>
      <c r="F221" s="151">
        <v>1</v>
      </c>
      <c r="G221" s="151">
        <v>0</v>
      </c>
      <c r="H221" s="151">
        <v>0</v>
      </c>
      <c r="I221" s="151">
        <v>0</v>
      </c>
      <c r="J221" s="151">
        <v>1</v>
      </c>
      <c r="K221" s="151">
        <v>1</v>
      </c>
      <c r="L221" s="151">
        <v>1</v>
      </c>
    </row>
    <row r="222" spans="1:12" s="149" customFormat="1" ht="15">
      <c r="A222" s="154">
        <f t="shared" si="3"/>
        <v>221</v>
      </c>
      <c r="B222" s="152" t="s">
        <v>20</v>
      </c>
      <c r="C222" s="152">
        <v>3</v>
      </c>
      <c r="D222" s="154" t="s">
        <v>80</v>
      </c>
      <c r="E222" s="153">
        <v>42168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1</v>
      </c>
    </row>
    <row r="223" spans="1:12" s="149" customFormat="1" ht="15">
      <c r="A223" s="154">
        <f t="shared" si="3"/>
        <v>222</v>
      </c>
      <c r="B223" s="152" t="s">
        <v>20</v>
      </c>
      <c r="C223" s="152">
        <v>8</v>
      </c>
      <c r="D223" s="154" t="s">
        <v>44</v>
      </c>
      <c r="E223" s="153">
        <v>42169</v>
      </c>
      <c r="F223" s="151">
        <v>0</v>
      </c>
      <c r="G223" s="151">
        <v>0</v>
      </c>
      <c r="H223" s="151">
        <v>0</v>
      </c>
      <c r="I223" s="151">
        <v>0</v>
      </c>
      <c r="J223" s="151">
        <v>0</v>
      </c>
      <c r="K223" s="151">
        <v>77</v>
      </c>
      <c r="L223" s="151">
        <v>88</v>
      </c>
    </row>
    <row r="224" spans="1:12" s="149" customFormat="1" ht="15">
      <c r="A224" s="154">
        <f t="shared" si="3"/>
        <v>223</v>
      </c>
      <c r="B224" s="152" t="s">
        <v>20</v>
      </c>
      <c r="C224" s="152">
        <v>3</v>
      </c>
      <c r="D224" s="154" t="s">
        <v>40</v>
      </c>
      <c r="E224" s="153">
        <v>42169</v>
      </c>
      <c r="F224" s="151">
        <v>1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1</v>
      </c>
    </row>
    <row r="225" spans="1:12" s="149" customFormat="1" ht="15">
      <c r="A225" s="154">
        <f t="shared" si="3"/>
        <v>224</v>
      </c>
      <c r="B225" s="152" t="s">
        <v>20</v>
      </c>
      <c r="C225" s="152">
        <v>6</v>
      </c>
      <c r="D225" s="154" t="s">
        <v>58</v>
      </c>
      <c r="E225" s="153">
        <v>42194</v>
      </c>
      <c r="F225" s="151">
        <v>0</v>
      </c>
      <c r="G225" s="151">
        <v>0</v>
      </c>
      <c r="H225" s="151">
        <v>0</v>
      </c>
      <c r="I225" s="151">
        <v>0</v>
      </c>
      <c r="J225" s="151">
        <v>0</v>
      </c>
      <c r="K225" s="151">
        <v>0</v>
      </c>
      <c r="L225" s="151">
        <v>1</v>
      </c>
    </row>
    <row r="226" spans="1:12" s="149" customFormat="1" ht="15">
      <c r="A226" s="154">
        <f t="shared" si="3"/>
        <v>225</v>
      </c>
      <c r="B226" s="152" t="s">
        <v>20</v>
      </c>
      <c r="C226" s="152">
        <v>11</v>
      </c>
      <c r="D226" s="154" t="s">
        <v>89</v>
      </c>
      <c r="E226" s="153">
        <v>42169</v>
      </c>
      <c r="F226" s="151">
        <v>1</v>
      </c>
      <c r="G226" s="151">
        <v>0</v>
      </c>
      <c r="H226" s="151">
        <v>0</v>
      </c>
      <c r="I226" s="151">
        <v>0</v>
      </c>
      <c r="J226" s="151">
        <v>0</v>
      </c>
      <c r="K226" s="151">
        <v>0</v>
      </c>
      <c r="L226" s="151">
        <v>1</v>
      </c>
    </row>
    <row r="227" spans="1:12" s="149" customFormat="1" ht="15">
      <c r="A227" s="154">
        <f t="shared" si="3"/>
        <v>226</v>
      </c>
      <c r="B227" s="152" t="s">
        <v>46</v>
      </c>
      <c r="C227" s="152">
        <v>7</v>
      </c>
      <c r="D227" s="154" t="s">
        <v>48</v>
      </c>
      <c r="E227" s="153">
        <v>42155</v>
      </c>
      <c r="F227" s="151">
        <v>1</v>
      </c>
      <c r="G227" s="151">
        <v>0</v>
      </c>
      <c r="H227" s="151">
        <v>0</v>
      </c>
      <c r="I227" s="151">
        <v>0</v>
      </c>
      <c r="J227" s="151">
        <v>0</v>
      </c>
      <c r="K227" s="151">
        <v>1</v>
      </c>
      <c r="L227" s="151">
        <v>1</v>
      </c>
    </row>
    <row r="228" spans="1:12" s="149" customFormat="1" ht="15">
      <c r="A228" s="154">
        <f t="shared" si="3"/>
        <v>227</v>
      </c>
      <c r="B228" s="152" t="s">
        <v>20</v>
      </c>
      <c r="C228" s="152">
        <v>3</v>
      </c>
      <c r="D228" s="154" t="s">
        <v>40</v>
      </c>
      <c r="E228" s="153">
        <v>42170</v>
      </c>
      <c r="F228" s="151">
        <v>1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</row>
    <row r="229" spans="1:12" s="149" customFormat="1" ht="15">
      <c r="A229" s="154">
        <f t="shared" si="3"/>
        <v>228</v>
      </c>
      <c r="B229" s="152" t="s">
        <v>20</v>
      </c>
      <c r="C229" s="152">
        <v>11</v>
      </c>
      <c r="D229" s="154" t="s">
        <v>90</v>
      </c>
      <c r="E229" s="153">
        <v>42165</v>
      </c>
      <c r="F229" s="151">
        <v>1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1</v>
      </c>
    </row>
    <row r="230" spans="1:12" s="149" customFormat="1" ht="15">
      <c r="A230" s="154">
        <f t="shared" si="3"/>
        <v>229</v>
      </c>
      <c r="B230" s="152" t="s">
        <v>20</v>
      </c>
      <c r="C230" s="152">
        <v>3</v>
      </c>
      <c r="D230" s="154" t="s">
        <v>80</v>
      </c>
      <c r="E230" s="153">
        <v>42170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1</v>
      </c>
    </row>
    <row r="231" spans="1:12" s="149" customFormat="1" ht="15">
      <c r="A231" s="154">
        <f t="shared" si="3"/>
        <v>230</v>
      </c>
      <c r="B231" s="152" t="s">
        <v>20</v>
      </c>
      <c r="C231" s="152">
        <v>7</v>
      </c>
      <c r="D231" s="154" t="s">
        <v>48</v>
      </c>
      <c r="E231" s="153">
        <v>42163</v>
      </c>
      <c r="F231" s="150">
        <v>0</v>
      </c>
      <c r="G231" s="150">
        <v>0</v>
      </c>
      <c r="H231" s="150">
        <v>0</v>
      </c>
      <c r="I231" s="150">
        <v>0</v>
      </c>
      <c r="J231" s="150">
        <v>1</v>
      </c>
      <c r="K231" s="150">
        <v>1</v>
      </c>
      <c r="L231" s="150">
        <v>88</v>
      </c>
    </row>
    <row r="232" spans="1:12" s="149" customFormat="1" ht="15">
      <c r="A232" s="154">
        <f t="shared" si="3"/>
        <v>231</v>
      </c>
      <c r="B232" s="152" t="s">
        <v>20</v>
      </c>
      <c r="C232" s="152">
        <v>6</v>
      </c>
      <c r="D232" s="154" t="s">
        <v>58</v>
      </c>
      <c r="E232" s="153">
        <v>42170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1</v>
      </c>
    </row>
    <row r="233" spans="1:12" s="149" customFormat="1" ht="15">
      <c r="A233" s="154">
        <f t="shared" si="3"/>
        <v>232</v>
      </c>
      <c r="B233" s="152" t="s">
        <v>20</v>
      </c>
      <c r="C233" s="152">
        <v>7</v>
      </c>
      <c r="D233" s="154" t="s">
        <v>48</v>
      </c>
      <c r="E233" s="153">
        <v>42159</v>
      </c>
      <c r="F233" s="151">
        <v>1</v>
      </c>
      <c r="G233" s="151">
        <v>0</v>
      </c>
      <c r="H233" s="151">
        <v>0</v>
      </c>
      <c r="I233" s="151">
        <v>0</v>
      </c>
      <c r="J233" s="151">
        <v>1</v>
      </c>
      <c r="K233" s="151">
        <v>0</v>
      </c>
      <c r="L233" s="151">
        <v>0</v>
      </c>
    </row>
    <row r="234" spans="1:12" s="149" customFormat="1" ht="15">
      <c r="A234" s="154">
        <f t="shared" si="3"/>
        <v>233</v>
      </c>
      <c r="B234" s="152" t="s">
        <v>20</v>
      </c>
      <c r="C234" s="152">
        <v>8</v>
      </c>
      <c r="D234" s="154" t="s">
        <v>91</v>
      </c>
      <c r="E234" s="153">
        <v>42166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1</v>
      </c>
    </row>
    <row r="235" spans="1:12" s="149" customFormat="1" ht="15">
      <c r="A235" s="154">
        <f t="shared" si="3"/>
        <v>234</v>
      </c>
      <c r="B235" s="146" t="s">
        <v>46</v>
      </c>
      <c r="C235" s="152">
        <v>7</v>
      </c>
      <c r="D235" s="150" t="s">
        <v>48</v>
      </c>
      <c r="E235" s="148">
        <v>42125</v>
      </c>
      <c r="F235" s="150">
        <v>1</v>
      </c>
      <c r="G235" s="150">
        <v>0</v>
      </c>
      <c r="H235" s="150">
        <v>0</v>
      </c>
      <c r="I235" s="150">
        <v>0</v>
      </c>
      <c r="J235" s="150">
        <v>0</v>
      </c>
      <c r="K235" s="150">
        <v>0</v>
      </c>
      <c r="L235" s="150">
        <v>8</v>
      </c>
    </row>
    <row r="236" spans="1:12" s="149" customFormat="1" ht="15">
      <c r="A236" s="154">
        <f t="shared" si="3"/>
        <v>235</v>
      </c>
      <c r="B236" s="146" t="s">
        <v>20</v>
      </c>
      <c r="C236" s="152">
        <v>7</v>
      </c>
      <c r="D236" s="150" t="s">
        <v>48</v>
      </c>
      <c r="E236" s="148">
        <v>42163</v>
      </c>
      <c r="F236" s="150">
        <v>0</v>
      </c>
      <c r="G236" s="150">
        <v>0</v>
      </c>
      <c r="H236" s="150">
        <v>0</v>
      </c>
      <c r="I236" s="150">
        <v>0</v>
      </c>
      <c r="J236" s="150">
        <v>1</v>
      </c>
      <c r="K236" s="150">
        <v>0</v>
      </c>
      <c r="L236" s="150">
        <v>0</v>
      </c>
    </row>
    <row r="237" spans="1:12" s="149" customFormat="1" ht="15">
      <c r="A237" s="154">
        <f t="shared" si="3"/>
        <v>236</v>
      </c>
      <c r="B237" s="146" t="s">
        <v>46</v>
      </c>
      <c r="C237" s="152">
        <v>3</v>
      </c>
      <c r="D237" s="150" t="s">
        <v>72</v>
      </c>
      <c r="E237" s="148">
        <v>42142</v>
      </c>
      <c r="F237" s="150">
        <v>1</v>
      </c>
      <c r="G237" s="150">
        <v>0</v>
      </c>
      <c r="H237" s="150">
        <v>0</v>
      </c>
      <c r="I237" s="150">
        <v>0</v>
      </c>
      <c r="J237" s="150">
        <v>0</v>
      </c>
      <c r="K237" s="150">
        <v>0</v>
      </c>
      <c r="L237" s="150">
        <v>0</v>
      </c>
    </row>
    <row r="238" spans="1:12" s="149" customFormat="1" ht="15">
      <c r="A238" s="154">
        <f t="shared" si="3"/>
        <v>237</v>
      </c>
      <c r="B238" s="146" t="s">
        <v>20</v>
      </c>
      <c r="C238" s="152">
        <v>7</v>
      </c>
      <c r="D238" s="150" t="s">
        <v>65</v>
      </c>
      <c r="E238" s="148">
        <v>42155</v>
      </c>
      <c r="F238" s="150">
        <v>0</v>
      </c>
      <c r="G238" s="150">
        <v>0</v>
      </c>
      <c r="H238" s="150">
        <v>88</v>
      </c>
      <c r="I238" s="150">
        <v>0</v>
      </c>
      <c r="J238" s="150">
        <v>0</v>
      </c>
      <c r="K238" s="150">
        <v>0</v>
      </c>
      <c r="L238" s="150">
        <v>1</v>
      </c>
    </row>
    <row r="239" spans="1:12" s="149" customFormat="1" ht="15">
      <c r="A239" s="154">
        <f t="shared" si="3"/>
        <v>238</v>
      </c>
      <c r="B239" s="146" t="s">
        <v>46</v>
      </c>
      <c r="C239" s="152">
        <v>3</v>
      </c>
      <c r="D239" s="150" t="s">
        <v>61</v>
      </c>
      <c r="E239" s="148">
        <v>42144</v>
      </c>
      <c r="F239" s="150">
        <v>1</v>
      </c>
      <c r="G239" s="150">
        <v>0</v>
      </c>
      <c r="H239" s="150">
        <v>1</v>
      </c>
      <c r="I239" s="150">
        <v>0</v>
      </c>
      <c r="J239" s="150">
        <v>1</v>
      </c>
      <c r="K239" s="150">
        <v>0</v>
      </c>
      <c r="L239" s="150">
        <v>88</v>
      </c>
    </row>
    <row r="240" spans="1:12" s="149" customFormat="1" ht="15">
      <c r="A240" s="154">
        <f t="shared" si="3"/>
        <v>239</v>
      </c>
      <c r="B240" s="146" t="s">
        <v>20</v>
      </c>
      <c r="C240" s="152">
        <v>6</v>
      </c>
      <c r="D240" s="150" t="s">
        <v>82</v>
      </c>
      <c r="E240" s="148">
        <v>42169</v>
      </c>
      <c r="F240" s="150">
        <v>1</v>
      </c>
      <c r="G240" s="150">
        <v>0</v>
      </c>
      <c r="H240" s="150">
        <v>0</v>
      </c>
      <c r="I240" s="150">
        <v>0</v>
      </c>
      <c r="J240" s="150">
        <v>0</v>
      </c>
      <c r="K240" s="150">
        <v>88</v>
      </c>
      <c r="L240" s="150">
        <v>88</v>
      </c>
    </row>
    <row r="241" spans="1:12" s="149" customFormat="1" ht="15">
      <c r="A241" s="154">
        <f t="shared" si="3"/>
        <v>240</v>
      </c>
      <c r="B241" s="146" t="s">
        <v>46</v>
      </c>
      <c r="C241" s="152">
        <v>6</v>
      </c>
      <c r="D241" s="150" t="s">
        <v>82</v>
      </c>
      <c r="E241" s="148">
        <v>42137</v>
      </c>
      <c r="F241" s="150">
        <v>1</v>
      </c>
      <c r="G241" s="150">
        <v>0</v>
      </c>
      <c r="H241" s="150">
        <v>0</v>
      </c>
      <c r="I241" s="150">
        <v>0</v>
      </c>
      <c r="J241" s="150">
        <v>0</v>
      </c>
      <c r="K241" s="150">
        <v>88</v>
      </c>
      <c r="L241" s="150">
        <v>88</v>
      </c>
    </row>
    <row r="242" spans="1:12" s="149" customFormat="1" ht="15">
      <c r="A242" s="154">
        <f t="shared" si="3"/>
        <v>241</v>
      </c>
      <c r="B242" s="152" t="s">
        <v>20</v>
      </c>
      <c r="C242" s="152">
        <v>3</v>
      </c>
      <c r="D242" s="152" t="s">
        <v>61</v>
      </c>
      <c r="E242" s="153">
        <v>42172</v>
      </c>
      <c r="F242" s="150">
        <v>0</v>
      </c>
      <c r="G242" s="150">
        <v>88</v>
      </c>
      <c r="H242" s="150">
        <v>88</v>
      </c>
      <c r="I242" s="150">
        <v>88</v>
      </c>
      <c r="J242" s="150">
        <v>88</v>
      </c>
      <c r="K242" s="150">
        <v>0</v>
      </c>
      <c r="L242" s="150">
        <v>1</v>
      </c>
    </row>
    <row r="243" spans="1:12" s="149" customFormat="1" ht="15">
      <c r="A243" s="154">
        <f t="shared" si="3"/>
        <v>242</v>
      </c>
      <c r="B243" s="152" t="s">
        <v>20</v>
      </c>
      <c r="C243" s="152">
        <v>3</v>
      </c>
      <c r="D243" s="150" t="s">
        <v>61</v>
      </c>
      <c r="E243" s="148">
        <v>42167</v>
      </c>
      <c r="F243" s="150">
        <v>1</v>
      </c>
      <c r="G243" s="150">
        <v>0</v>
      </c>
      <c r="H243" s="150">
        <v>0</v>
      </c>
      <c r="I243" s="150">
        <v>0</v>
      </c>
      <c r="J243" s="150">
        <v>0</v>
      </c>
      <c r="K243" s="150">
        <v>0</v>
      </c>
      <c r="L243" s="150">
        <v>88</v>
      </c>
    </row>
    <row r="244" spans="1:12" s="149" customFormat="1" ht="15">
      <c r="A244" s="154">
        <f t="shared" si="3"/>
        <v>243</v>
      </c>
      <c r="B244" s="152" t="s">
        <v>20</v>
      </c>
      <c r="C244" s="152">
        <v>3</v>
      </c>
      <c r="D244" s="150" t="s">
        <v>61</v>
      </c>
      <c r="E244" s="148">
        <v>42199</v>
      </c>
      <c r="F244" s="150">
        <v>0</v>
      </c>
      <c r="G244" s="150">
        <v>0</v>
      </c>
      <c r="H244" s="150">
        <v>0</v>
      </c>
      <c r="I244" s="150">
        <v>0</v>
      </c>
      <c r="J244" s="150">
        <v>0</v>
      </c>
      <c r="K244" s="150">
        <v>0</v>
      </c>
      <c r="L244" s="150">
        <v>88</v>
      </c>
    </row>
    <row r="245" spans="1:12" s="149" customFormat="1" ht="15">
      <c r="A245" s="154">
        <f t="shared" si="3"/>
        <v>244</v>
      </c>
      <c r="B245" s="152" t="s">
        <v>46</v>
      </c>
      <c r="C245" s="152">
        <v>3</v>
      </c>
      <c r="D245" s="150" t="s">
        <v>61</v>
      </c>
      <c r="E245" s="148">
        <v>42145</v>
      </c>
      <c r="F245" s="150">
        <v>1</v>
      </c>
      <c r="G245" s="150">
        <v>0</v>
      </c>
      <c r="H245" s="150">
        <v>0</v>
      </c>
      <c r="I245" s="150">
        <v>0</v>
      </c>
      <c r="J245" s="150">
        <v>0</v>
      </c>
      <c r="K245" s="150">
        <v>0</v>
      </c>
      <c r="L245" s="150">
        <v>88</v>
      </c>
    </row>
    <row r="246" spans="1:12" s="149" customFormat="1" ht="15">
      <c r="A246" s="154">
        <f t="shared" si="3"/>
        <v>245</v>
      </c>
      <c r="B246" s="152" t="s">
        <v>20</v>
      </c>
      <c r="C246" s="152">
        <v>3</v>
      </c>
      <c r="D246" s="150" t="s">
        <v>60</v>
      </c>
      <c r="E246" s="148">
        <v>42167</v>
      </c>
      <c r="F246" s="150">
        <v>0</v>
      </c>
      <c r="G246" s="150">
        <v>0</v>
      </c>
      <c r="H246" s="150">
        <v>0</v>
      </c>
      <c r="I246" s="150">
        <v>0</v>
      </c>
      <c r="J246" s="150">
        <v>0</v>
      </c>
      <c r="K246" s="150">
        <v>0</v>
      </c>
      <c r="L246" s="150">
        <v>1</v>
      </c>
    </row>
    <row r="247" spans="1:12" s="149" customFormat="1" ht="15">
      <c r="A247" s="154">
        <f t="shared" si="3"/>
        <v>246</v>
      </c>
      <c r="B247" s="79" t="s">
        <v>46</v>
      </c>
      <c r="C247" s="152">
        <v>7</v>
      </c>
      <c r="D247" s="150" t="s">
        <v>87</v>
      </c>
      <c r="E247" s="148">
        <v>42125</v>
      </c>
      <c r="F247" s="150">
        <v>1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88</v>
      </c>
    </row>
    <row r="248" spans="1:12" s="149" customFormat="1" ht="15">
      <c r="A248" s="154">
        <f t="shared" si="3"/>
        <v>247</v>
      </c>
      <c r="B248" s="79" t="s">
        <v>20</v>
      </c>
      <c r="C248" s="152">
        <v>7</v>
      </c>
      <c r="D248" s="150" t="s">
        <v>87</v>
      </c>
      <c r="E248" s="148">
        <v>42170</v>
      </c>
      <c r="F248" s="150">
        <v>0</v>
      </c>
      <c r="G248" s="150">
        <v>0</v>
      </c>
      <c r="H248" s="150">
        <v>0</v>
      </c>
      <c r="I248" s="150">
        <v>0</v>
      </c>
      <c r="J248" s="150">
        <v>0</v>
      </c>
      <c r="K248" s="150">
        <v>0</v>
      </c>
      <c r="L248" s="150">
        <v>88</v>
      </c>
    </row>
    <row r="249" spans="1:12" s="149" customFormat="1" ht="15">
      <c r="A249" s="154">
        <f t="shared" si="3"/>
        <v>248</v>
      </c>
      <c r="B249" s="79" t="s">
        <v>46</v>
      </c>
      <c r="C249" s="152">
        <v>3</v>
      </c>
      <c r="D249" s="150" t="s">
        <v>80</v>
      </c>
      <c r="E249" s="148">
        <v>42144</v>
      </c>
      <c r="F249" s="150">
        <v>1</v>
      </c>
      <c r="G249" s="150">
        <v>0</v>
      </c>
      <c r="H249" s="150">
        <v>0</v>
      </c>
      <c r="I249" s="150">
        <v>0</v>
      </c>
      <c r="J249" s="150">
        <v>1</v>
      </c>
      <c r="K249" s="150">
        <v>1</v>
      </c>
      <c r="L249" s="150">
        <v>1</v>
      </c>
    </row>
    <row r="250" spans="1:12" s="149" customFormat="1" ht="15">
      <c r="A250" s="154">
        <f t="shared" si="3"/>
        <v>249</v>
      </c>
      <c r="B250" s="79" t="s">
        <v>20</v>
      </c>
      <c r="C250" s="152">
        <v>3</v>
      </c>
      <c r="D250" s="150" t="s">
        <v>80</v>
      </c>
      <c r="E250" s="148">
        <v>42170</v>
      </c>
      <c r="F250" s="150">
        <v>0</v>
      </c>
      <c r="G250" s="150">
        <v>0</v>
      </c>
      <c r="H250" s="150">
        <v>0</v>
      </c>
      <c r="I250" s="150">
        <v>0</v>
      </c>
      <c r="J250" s="150">
        <v>1</v>
      </c>
      <c r="K250" s="150">
        <v>0</v>
      </c>
      <c r="L250" s="150">
        <v>1</v>
      </c>
    </row>
    <row r="251" spans="1:12" s="128" customFormat="1" ht="15">
      <c r="A251" s="154">
        <f aca="true" t="shared" si="4" ref="A251">A250+1</f>
        <v>250</v>
      </c>
      <c r="B251" s="79" t="s">
        <v>46</v>
      </c>
      <c r="C251" s="152">
        <v>7</v>
      </c>
      <c r="D251" s="150" t="s">
        <v>48</v>
      </c>
      <c r="E251" s="148">
        <v>42153</v>
      </c>
      <c r="F251" s="150">
        <v>77</v>
      </c>
      <c r="G251" s="150">
        <v>0</v>
      </c>
      <c r="H251" s="150">
        <v>0</v>
      </c>
      <c r="I251" s="150">
        <v>0</v>
      </c>
      <c r="J251" s="150">
        <v>0</v>
      </c>
      <c r="K251" s="150">
        <v>0</v>
      </c>
      <c r="L251" s="150">
        <v>88</v>
      </c>
    </row>
    <row r="252" spans="1:12" ht="15">
      <c r="A252" s="157"/>
      <c r="B252" s="17"/>
      <c r="C252" s="8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9"/>
      <c r="B253" s="118">
        <f>COUNTIF(B2:B252,"Y")</f>
        <v>200</v>
      </c>
      <c r="C253" s="6"/>
      <c r="E253" s="154" t="s">
        <v>8</v>
      </c>
      <c r="F253" s="2"/>
      <c r="G253" s="18"/>
      <c r="H253" s="18"/>
      <c r="I253" s="18"/>
      <c r="J253" s="18"/>
      <c r="K253" s="18"/>
      <c r="L253" s="18"/>
    </row>
    <row r="254" spans="2:12" s="16" customFormat="1" ht="15">
      <c r="B254" s="9"/>
      <c r="E254" s="154" t="s">
        <v>27</v>
      </c>
      <c r="F254" s="18"/>
      <c r="G254" s="18"/>
      <c r="H254" s="18"/>
      <c r="I254" s="18"/>
      <c r="J254" s="18"/>
      <c r="K254" s="18"/>
      <c r="L254" s="18"/>
    </row>
    <row r="255" spans="1:12" ht="15">
      <c r="A255" s="16"/>
      <c r="B255" s="9"/>
      <c r="C255" s="6"/>
      <c r="E255" s="154" t="s">
        <v>9</v>
      </c>
      <c r="F255" s="2"/>
      <c r="G255" s="18"/>
      <c r="H255" s="18"/>
      <c r="I255" s="18"/>
      <c r="J255" s="18"/>
      <c r="K255" s="18"/>
      <c r="L255" s="18"/>
    </row>
    <row r="256" spans="1:12" ht="15">
      <c r="A256" s="16"/>
      <c r="B256" s="9"/>
      <c r="C256" s="6"/>
      <c r="E256" s="154" t="s">
        <v>28</v>
      </c>
      <c r="F256" s="2"/>
      <c r="G256" s="18"/>
      <c r="H256" s="18"/>
      <c r="I256" s="18"/>
      <c r="J256" s="18"/>
      <c r="K256" s="18"/>
      <c r="L256" s="18"/>
    </row>
    <row r="257" spans="1:12" ht="15">
      <c r="A257" s="16"/>
      <c r="B257" s="101"/>
      <c r="C257" s="6"/>
      <c r="E257" s="218" t="s">
        <v>10</v>
      </c>
      <c r="F257" s="219"/>
      <c r="G257" s="219"/>
      <c r="H257" s="219"/>
      <c r="I257" s="219"/>
      <c r="J257" s="219"/>
      <c r="K257" s="219"/>
      <c r="L257" s="219"/>
    </row>
    <row r="259" spans="1:12" s="6" customFormat="1" ht="15" hidden="1">
      <c r="A259" s="139"/>
      <c r="B259" s="16"/>
      <c r="C259" s="10"/>
      <c r="F259" s="96" t="e">
        <f>COUNTIFS($B$2:$B252,"Y",#REF!,"N",F2:F252,1)</f>
        <v>#REF!</v>
      </c>
      <c r="G259" s="96" t="e">
        <f>COUNTIFS($B$2:$B252,"Y",#REF!,"N",G2:G252,1)</f>
        <v>#REF!</v>
      </c>
      <c r="H259" s="96" t="e">
        <f>COUNTIFS($B$2:$B252,"Y",#REF!,"N",H2:H252,1)</f>
        <v>#REF!</v>
      </c>
      <c r="I259" s="96" t="e">
        <f>COUNTIFS($B$2:$B252,"Y",#REF!,"N",I2:I252,1)</f>
        <v>#REF!</v>
      </c>
      <c r="J259" s="96" t="e">
        <f>COUNTIFS($B$2:$B252,"Y",#REF!,"N",J2:J252,1)</f>
        <v>#REF!</v>
      </c>
      <c r="K259" s="96" t="e">
        <f>COUNTIFS($B$2:$B252,"Y",#REF!,"N",K2:K252,1)</f>
        <v>#REF!</v>
      </c>
      <c r="L259" s="96" t="e">
        <f>COUNTIFS($B$2:$B252,"Y",#REF!,"N",L2:L252,1)</f>
        <v>#REF!</v>
      </c>
    </row>
    <row r="260" spans="1:12" s="96" customFormat="1" ht="15" hidden="1">
      <c r="A260" s="139"/>
      <c r="C260" s="10"/>
      <c r="F260" s="96" t="e">
        <f>COUNTIFS($B$2:$B252,"Y",#REF!,"N",F2:F252,88)</f>
        <v>#REF!</v>
      </c>
      <c r="G260" s="96" t="e">
        <f>COUNTIFS($B$2:$B252,"Y",#REF!,"N",G2:G252,88)</f>
        <v>#REF!</v>
      </c>
      <c r="H260" s="96" t="e">
        <f>COUNTIFS($B$2:$B252,"Y",#REF!,"N",H2:H252,88)</f>
        <v>#REF!</v>
      </c>
      <c r="I260" s="96" t="e">
        <f>COUNTIFS($B$2:$B252,"Y",#REF!,"N",I2:I252,88)</f>
        <v>#REF!</v>
      </c>
      <c r="J260" s="96" t="e">
        <f>COUNTIFS($B$2:$B252,"Y",#REF!,"N",J2:J252,88)</f>
        <v>#REF!</v>
      </c>
      <c r="K260" s="96" t="e">
        <f>COUNTIFS($B$2:$B252,"Y",#REF!,"N",K2:K252,88)</f>
        <v>#REF!</v>
      </c>
      <c r="L260" s="96" t="e">
        <f>COUNTIFS($B$2:$B252,"Y",#REF!,"N",L2:L252,88)</f>
        <v>#REF!</v>
      </c>
    </row>
    <row r="261" spans="1:12" s="96" customFormat="1" ht="15" hidden="1">
      <c r="A261" s="139"/>
      <c r="C261" s="10"/>
      <c r="F261" s="96" t="e">
        <f>COUNTIFS($B$2:$B252,"Y",#REF!,"N",F2:F252,0)</f>
        <v>#REF!</v>
      </c>
      <c r="G261" s="96" t="e">
        <f>COUNTIFS($B$2:$B252,"Y",#REF!,"N",G2:G252,0)</f>
        <v>#REF!</v>
      </c>
      <c r="H261" s="96" t="e">
        <f>COUNTIFS($B$2:$B252,"Y",#REF!,"N",H2:H252,0)</f>
        <v>#REF!</v>
      </c>
      <c r="I261" s="96" t="e">
        <f>COUNTIFS($B$2:$B252,"Y",#REF!,"N",I2:I252,0)</f>
        <v>#REF!</v>
      </c>
      <c r="J261" s="96" t="e">
        <f>COUNTIFS($B$2:$B252,"Y",#REF!,"N",J2:J252,0)</f>
        <v>#REF!</v>
      </c>
      <c r="K261" s="96" t="e">
        <f>COUNTIFS($B$2:$B252,"Y",#REF!,"N",K2:K252,0)</f>
        <v>#REF!</v>
      </c>
      <c r="L261" s="96" t="e">
        <f>COUNTIFS($B$2:$B252,"Y",#REF!,"N",L2:L252,0)</f>
        <v>#REF!</v>
      </c>
    </row>
    <row r="262" spans="1:12" ht="15" hidden="1">
      <c r="A262" s="158"/>
      <c r="B262" s="13"/>
      <c r="C262" s="7"/>
      <c r="D262" s="13"/>
      <c r="E262" s="13"/>
      <c r="F262" s="96" t="e">
        <f>SUM(F259:F261)</f>
        <v>#REF!</v>
      </c>
      <c r="G262" s="96" t="e">
        <f aca="true" t="shared" si="5" ref="G262">SUM(G259:G261)</f>
        <v>#REF!</v>
      </c>
      <c r="H262" s="96" t="e">
        <f aca="true" t="shared" si="6" ref="H262">SUM(H259:H261)</f>
        <v>#REF!</v>
      </c>
      <c r="I262" s="96" t="e">
        <f aca="true" t="shared" si="7" ref="I262">SUM(I259:I261)</f>
        <v>#REF!</v>
      </c>
      <c r="J262" s="96" t="e">
        <f aca="true" t="shared" si="8" ref="J262">SUM(J259:J261)</f>
        <v>#REF!</v>
      </c>
      <c r="K262" s="96" t="e">
        <f aca="true" t="shared" si="9" ref="K262">SUM(K259:K261)</f>
        <v>#REF!</v>
      </c>
      <c r="L262" s="96" t="e">
        <f aca="true" t="shared" si="10" ref="L262">SUM(L259:L261)</f>
        <v>#REF!</v>
      </c>
    </row>
    <row r="263" spans="1:12" ht="15">
      <c r="A263" s="158"/>
      <c r="B263" s="13"/>
      <c r="C263" s="21"/>
      <c r="D263" s="13"/>
      <c r="E263" s="13"/>
      <c r="G263" s="149"/>
      <c r="H263" s="149"/>
      <c r="I263" s="149"/>
      <c r="J263" s="149"/>
      <c r="K263" s="149"/>
      <c r="L263" s="149"/>
    </row>
    <row r="264" spans="1:12" ht="15">
      <c r="A264" s="158" t="s">
        <v>11</v>
      </c>
      <c r="B264" s="7"/>
      <c r="C264"/>
      <c r="D264" s="13"/>
      <c r="E264" s="13"/>
      <c r="G264" s="149"/>
      <c r="H264" s="149"/>
      <c r="I264" s="149"/>
      <c r="J264" s="149"/>
      <c r="K264" s="149"/>
      <c r="L264" s="149"/>
    </row>
    <row r="265" spans="1:12" ht="15">
      <c r="A265" s="158" t="s">
        <v>13</v>
      </c>
      <c r="B265" s="7"/>
      <c r="C265"/>
      <c r="D265" s="13"/>
      <c r="E265" s="13"/>
      <c r="G265" s="149"/>
      <c r="H265" s="149"/>
      <c r="I265" s="149"/>
      <c r="J265" s="149"/>
      <c r="K265" s="149"/>
      <c r="L265" s="149"/>
    </row>
    <row r="266" spans="1:12" s="16" customFormat="1" ht="15">
      <c r="A266" s="158" t="s">
        <v>32</v>
      </c>
      <c r="B266" s="7"/>
      <c r="D266" s="13"/>
      <c r="E266" s="13"/>
      <c r="G266" s="149"/>
      <c r="H266" s="149"/>
      <c r="I266" s="149"/>
      <c r="J266" s="149"/>
      <c r="K266" s="149"/>
      <c r="L266" s="149"/>
    </row>
    <row r="267" spans="1:5" ht="15">
      <c r="A267" s="158" t="s">
        <v>14</v>
      </c>
      <c r="B267" s="7"/>
      <c r="C267"/>
      <c r="D267" s="13"/>
      <c r="E267" s="13"/>
    </row>
    <row r="268" spans="1:5" ht="15">
      <c r="A268" s="158" t="s">
        <v>12</v>
      </c>
      <c r="B268" s="7"/>
      <c r="C268"/>
      <c r="D268" s="13"/>
      <c r="E268" s="13"/>
    </row>
    <row r="269" spans="1:5" ht="15">
      <c r="A269" s="158"/>
      <c r="B269" s="7"/>
      <c r="C269"/>
      <c r="D269" s="13"/>
      <c r="E269" s="13"/>
    </row>
    <row r="270" spans="2:5" ht="15">
      <c r="B270" s="6"/>
      <c r="C270" s="96"/>
      <c r="D270"/>
      <c r="E270"/>
    </row>
    <row r="273" spans="1:4" ht="15">
      <c r="A273" s="159"/>
      <c r="B273" s="19"/>
      <c r="C273" s="19"/>
      <c r="D273" s="19"/>
    </row>
    <row r="274" spans="1:5" ht="15">
      <c r="A274" s="159"/>
      <c r="B274" s="19"/>
      <c r="C274" s="19"/>
      <c r="D274" s="19"/>
      <c r="E274"/>
    </row>
    <row r="275" spans="1:5" ht="15">
      <c r="A275" s="159"/>
      <c r="B275" s="19"/>
      <c r="C275" s="19"/>
      <c r="D275" s="19"/>
      <c r="E275"/>
    </row>
    <row r="276" spans="1:5" ht="15">
      <c r="A276" s="160"/>
      <c r="B276" s="20"/>
      <c r="C276" s="20"/>
      <c r="D276" s="20"/>
      <c r="E276"/>
    </row>
  </sheetData>
  <autoFilter ref="A1:L25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workbookViewId="0" topLeftCell="A1">
      <pane xSplit="1" topLeftCell="B1" activePane="topRight" state="frozen"/>
      <selection pane="topRight" activeCell="Z31" sqref="Z31"/>
    </sheetView>
  </sheetViews>
  <sheetFormatPr defaultColWidth="9.140625" defaultRowHeight="15"/>
  <cols>
    <col min="1" max="1" width="30.00390625" style="0" customWidth="1"/>
    <col min="2" max="2" width="4.140625" style="0" customWidth="1"/>
    <col min="3" max="3" width="2.140625" style="0" customWidth="1"/>
    <col min="4" max="4" width="4.28125" style="0" customWidth="1"/>
    <col min="5" max="5" width="8.57421875" style="0" customWidth="1"/>
    <col min="6" max="6" width="4.421875" style="97" customWidth="1"/>
    <col min="7" max="7" width="4.28125" style="0" customWidth="1"/>
    <col min="8" max="8" width="2.140625" style="0" customWidth="1"/>
    <col min="9" max="9" width="4.28125" style="0" customWidth="1"/>
    <col min="10" max="10" width="8.57421875" style="0" customWidth="1"/>
    <col min="11" max="11" width="4.140625" style="97" customWidth="1"/>
    <col min="13" max="13" width="9.140625" style="16" customWidth="1"/>
    <col min="15" max="15" width="9.140625" style="16" customWidth="1"/>
    <col min="16" max="16" width="12.00390625" style="0" bestFit="1" customWidth="1"/>
    <col min="17" max="17" width="1.57421875" style="96" customWidth="1"/>
    <col min="18" max="18" width="7.421875" style="117" customWidth="1"/>
    <col min="19" max="19" width="1.421875" style="96" customWidth="1"/>
    <col min="20" max="20" width="7.421875" style="117" customWidth="1"/>
    <col min="21" max="21" width="1.57421875" style="96" customWidth="1"/>
    <col min="22" max="22" width="5.421875" style="96" customWidth="1"/>
    <col min="23" max="23" width="11.421875" style="0" customWidth="1"/>
    <col min="24" max="24" width="12.00390625" style="0" customWidth="1"/>
    <col min="25" max="25" width="1.57421875" style="96" customWidth="1"/>
    <col min="26" max="26" width="7.421875" style="117" customWidth="1"/>
    <col min="27" max="27" width="1.421875" style="96" customWidth="1"/>
    <col min="28" max="28" width="7.421875" style="117" customWidth="1"/>
    <col min="29" max="29" width="1.57421875" style="96" customWidth="1"/>
    <col min="30" max="30" width="5.57421875" style="96" customWidth="1"/>
    <col min="31" max="31" width="11.421875" style="0" customWidth="1"/>
  </cols>
  <sheetData>
    <row r="1" spans="1:31" ht="30" customHeight="1" thickBot="1">
      <c r="A1" s="171" t="s">
        <v>47</v>
      </c>
      <c r="B1" s="196" t="s">
        <v>20</v>
      </c>
      <c r="C1" s="86"/>
      <c r="D1" s="217" t="s">
        <v>95</v>
      </c>
      <c r="E1" s="197"/>
      <c r="F1" s="169"/>
      <c r="G1" s="173" t="s">
        <v>33</v>
      </c>
      <c r="H1" s="172"/>
      <c r="I1" s="172" t="s">
        <v>95</v>
      </c>
      <c r="J1" s="172"/>
      <c r="K1" s="169"/>
      <c r="L1" s="198" t="s">
        <v>31</v>
      </c>
      <c r="M1" s="199"/>
      <c r="N1" s="199"/>
      <c r="O1" s="199"/>
      <c r="P1" s="212" t="s">
        <v>18</v>
      </c>
      <c r="Q1" s="204"/>
      <c r="R1" s="204"/>
      <c r="S1" s="204"/>
      <c r="T1" s="204"/>
      <c r="U1" s="204"/>
      <c r="V1" s="204"/>
      <c r="W1" s="213"/>
      <c r="X1" s="215" t="s">
        <v>30</v>
      </c>
      <c r="Y1" s="214"/>
      <c r="Z1" s="214"/>
      <c r="AA1" s="214"/>
      <c r="AB1" s="214"/>
      <c r="AC1" s="214"/>
      <c r="AD1" s="214"/>
      <c r="AE1" s="216"/>
    </row>
    <row r="2" spans="1:31" ht="15.75" thickBot="1">
      <c r="A2" s="5" t="s">
        <v>21</v>
      </c>
      <c r="B2" s="203" t="s">
        <v>24</v>
      </c>
      <c r="C2" s="203"/>
      <c r="D2" s="203"/>
      <c r="E2" s="47" t="s">
        <v>22</v>
      </c>
      <c r="F2" s="165" t="s">
        <v>17</v>
      </c>
      <c r="G2" s="203" t="s">
        <v>26</v>
      </c>
      <c r="H2" s="203"/>
      <c r="I2" s="203"/>
      <c r="J2" s="85" t="s">
        <v>22</v>
      </c>
      <c r="K2" s="166" t="s">
        <v>17</v>
      </c>
      <c r="L2" s="81" t="s">
        <v>18</v>
      </c>
      <c r="M2" s="82" t="s">
        <v>17</v>
      </c>
      <c r="N2" s="168" t="s">
        <v>29</v>
      </c>
      <c r="O2" s="85" t="s">
        <v>22</v>
      </c>
      <c r="P2" s="174" t="s">
        <v>34</v>
      </c>
      <c r="Q2" s="211" t="s">
        <v>94</v>
      </c>
      <c r="R2" s="201"/>
      <c r="S2" s="201"/>
      <c r="T2" s="201"/>
      <c r="U2" s="202"/>
      <c r="V2" s="163" t="s">
        <v>39</v>
      </c>
      <c r="W2" s="83" t="s">
        <v>35</v>
      </c>
      <c r="X2" s="81" t="s">
        <v>34</v>
      </c>
      <c r="Y2" s="200" t="s">
        <v>94</v>
      </c>
      <c r="Z2" s="201"/>
      <c r="AA2" s="201"/>
      <c r="AB2" s="201"/>
      <c r="AC2" s="202"/>
      <c r="AD2" s="163" t="s">
        <v>39</v>
      </c>
      <c r="AE2" s="83" t="s">
        <v>35</v>
      </c>
    </row>
    <row r="3" spans="1:31" ht="15.75" thickBot="1">
      <c r="A3" s="43" t="s">
        <v>4</v>
      </c>
      <c r="B3" s="67"/>
      <c r="C3" s="44" t="s">
        <v>23</v>
      </c>
      <c r="D3" s="45"/>
      <c r="E3" s="46"/>
      <c r="F3" s="161"/>
      <c r="G3" s="67"/>
      <c r="H3" s="44" t="s">
        <v>23</v>
      </c>
      <c r="I3" s="45"/>
      <c r="J3" s="49"/>
      <c r="K3" s="162"/>
      <c r="L3" s="73">
        <v>399</v>
      </c>
      <c r="M3" s="66">
        <v>505</v>
      </c>
      <c r="N3" s="55">
        <f>L3+M3</f>
        <v>904</v>
      </c>
      <c r="O3" s="104">
        <f aca="true" t="shared" si="0" ref="O3:O9">L3/N3</f>
        <v>0.4413716814159292</v>
      </c>
      <c r="P3" s="105"/>
      <c r="Q3" s="91" t="s">
        <v>36</v>
      </c>
      <c r="R3" s="205"/>
      <c r="S3" s="7" t="s">
        <v>38</v>
      </c>
      <c r="T3" s="205"/>
      <c r="U3" s="7" t="s">
        <v>37</v>
      </c>
      <c r="V3" s="206"/>
      <c r="W3" s="207"/>
      <c r="X3" s="208"/>
      <c r="Y3" s="91" t="s">
        <v>36</v>
      </c>
      <c r="Z3" s="205"/>
      <c r="AA3" s="7" t="s">
        <v>38</v>
      </c>
      <c r="AB3" s="115"/>
      <c r="AC3" s="7" t="s">
        <v>37</v>
      </c>
      <c r="AD3" s="209"/>
      <c r="AE3" s="210"/>
    </row>
    <row r="4" spans="1:31" ht="15.75" thickBot="1">
      <c r="A4" s="23" t="s">
        <v>5</v>
      </c>
      <c r="B4" s="68"/>
      <c r="C4" s="24" t="s">
        <v>23</v>
      </c>
      <c r="D4" s="25"/>
      <c r="E4" s="26"/>
      <c r="F4" s="161"/>
      <c r="G4" s="68"/>
      <c r="H4" s="24" t="s">
        <v>23</v>
      </c>
      <c r="I4" s="25"/>
      <c r="J4" s="50"/>
      <c r="K4" s="162"/>
      <c r="L4" s="74">
        <v>81</v>
      </c>
      <c r="M4" s="65">
        <v>823</v>
      </c>
      <c r="N4" s="56">
        <f>L4+M4</f>
        <v>904</v>
      </c>
      <c r="O4" s="87">
        <f t="shared" si="0"/>
        <v>0.08960176991150443</v>
      </c>
      <c r="P4" s="106"/>
      <c r="Q4" s="110" t="s">
        <v>36</v>
      </c>
      <c r="R4" s="116"/>
      <c r="S4" s="109" t="s">
        <v>38</v>
      </c>
      <c r="T4" s="116"/>
      <c r="U4" s="108" t="s">
        <v>37</v>
      </c>
      <c r="V4" s="164"/>
      <c r="W4" s="94"/>
      <c r="X4" s="92"/>
      <c r="Y4" s="110" t="s">
        <v>36</v>
      </c>
      <c r="Z4" s="116"/>
      <c r="AA4" s="109" t="s">
        <v>38</v>
      </c>
      <c r="AB4" s="116"/>
      <c r="AC4" s="108" t="s">
        <v>37</v>
      </c>
      <c r="AD4" s="167"/>
      <c r="AE4" s="93"/>
    </row>
    <row r="5" spans="1:31" ht="15.75" thickBot="1">
      <c r="A5" s="31" t="s">
        <v>6</v>
      </c>
      <c r="B5" s="69"/>
      <c r="C5" s="32" t="s">
        <v>23</v>
      </c>
      <c r="D5" s="33"/>
      <c r="E5" s="34"/>
      <c r="F5" s="161"/>
      <c r="G5" s="69"/>
      <c r="H5" s="32" t="s">
        <v>23</v>
      </c>
      <c r="I5" s="33"/>
      <c r="J5" s="51"/>
      <c r="K5" s="162"/>
      <c r="L5" s="75">
        <v>153</v>
      </c>
      <c r="M5" s="61">
        <v>751</v>
      </c>
      <c r="N5" s="57">
        <f>L5+M5</f>
        <v>904</v>
      </c>
      <c r="O5" s="88">
        <f t="shared" si="0"/>
        <v>0.16924778761061948</v>
      </c>
      <c r="P5" s="113"/>
      <c r="Q5" s="114" t="s">
        <v>36</v>
      </c>
      <c r="R5" s="116"/>
      <c r="S5" s="11" t="s">
        <v>38</v>
      </c>
      <c r="T5" s="116"/>
      <c r="U5" s="111" t="s">
        <v>37</v>
      </c>
      <c r="V5" s="164"/>
      <c r="W5" s="94"/>
      <c r="X5" s="92"/>
      <c r="Y5" s="114" t="s">
        <v>36</v>
      </c>
      <c r="Z5" s="116"/>
      <c r="AA5" s="109" t="s">
        <v>38</v>
      </c>
      <c r="AB5" s="115"/>
      <c r="AC5" s="111" t="s">
        <v>37</v>
      </c>
      <c r="AD5" s="167"/>
      <c r="AE5" s="93"/>
    </row>
    <row r="6" spans="1:31" ht="15.75" thickBot="1">
      <c r="A6" s="27" t="s">
        <v>7</v>
      </c>
      <c r="B6" s="70"/>
      <c r="C6" s="28" t="s">
        <v>23</v>
      </c>
      <c r="D6" s="29"/>
      <c r="E6" s="30"/>
      <c r="F6" s="161"/>
      <c r="G6" s="70"/>
      <c r="H6" s="28" t="s">
        <v>23</v>
      </c>
      <c r="I6" s="29"/>
      <c r="J6" s="52"/>
      <c r="K6" s="162"/>
      <c r="L6" s="76">
        <v>53</v>
      </c>
      <c r="M6" s="62">
        <v>851</v>
      </c>
      <c r="N6" s="58">
        <f>L6+M6</f>
        <v>904</v>
      </c>
      <c r="O6" s="89">
        <f t="shared" si="0"/>
        <v>0.0586283185840708</v>
      </c>
      <c r="P6" s="113"/>
      <c r="Q6" s="110" t="s">
        <v>36</v>
      </c>
      <c r="R6" s="116"/>
      <c r="S6" s="109" t="s">
        <v>38</v>
      </c>
      <c r="T6" s="116"/>
      <c r="U6" s="108" t="s">
        <v>37</v>
      </c>
      <c r="V6" s="164"/>
      <c r="W6" s="94"/>
      <c r="X6" s="112"/>
      <c r="Y6" s="110" t="s">
        <v>36</v>
      </c>
      <c r="Z6" s="116"/>
      <c r="AA6" s="12" t="s">
        <v>38</v>
      </c>
      <c r="AB6" s="116"/>
      <c r="AC6" s="108" t="s">
        <v>37</v>
      </c>
      <c r="AD6" s="167"/>
      <c r="AE6" s="93"/>
    </row>
    <row r="7" spans="1:31" ht="15.75" thickBot="1">
      <c r="A7" s="39" t="s">
        <v>1</v>
      </c>
      <c r="B7" s="71"/>
      <c r="C7" s="40" t="s">
        <v>23</v>
      </c>
      <c r="D7" s="41"/>
      <c r="E7" s="42"/>
      <c r="F7" s="161"/>
      <c r="G7" s="71"/>
      <c r="H7" s="40" t="s">
        <v>23</v>
      </c>
      <c r="I7" s="41"/>
      <c r="J7" s="53"/>
      <c r="K7" s="162"/>
      <c r="L7" s="77">
        <v>126</v>
      </c>
      <c r="M7" s="63">
        <v>740</v>
      </c>
      <c r="N7" s="59">
        <v>866</v>
      </c>
      <c r="O7" s="90">
        <f t="shared" si="0"/>
        <v>0.14549653579676675</v>
      </c>
      <c r="P7" s="107"/>
      <c r="Q7" s="114" t="s">
        <v>36</v>
      </c>
      <c r="R7" s="116"/>
      <c r="S7" s="11" t="s">
        <v>38</v>
      </c>
      <c r="T7" s="116"/>
      <c r="U7" s="111" t="s">
        <v>37</v>
      </c>
      <c r="V7" s="164"/>
      <c r="W7" s="94"/>
      <c r="X7" s="92"/>
      <c r="Y7" s="114" t="s">
        <v>36</v>
      </c>
      <c r="Z7" s="116"/>
      <c r="AA7" s="11" t="s">
        <v>38</v>
      </c>
      <c r="AB7" s="115"/>
      <c r="AC7" s="111" t="s">
        <v>37</v>
      </c>
      <c r="AD7" s="167"/>
      <c r="AE7" s="93"/>
    </row>
    <row r="8" spans="1:31" ht="15.75" thickBot="1">
      <c r="A8" s="35" t="s">
        <v>2</v>
      </c>
      <c r="B8" s="72"/>
      <c r="C8" s="36" t="s">
        <v>23</v>
      </c>
      <c r="D8" s="37"/>
      <c r="E8" s="38"/>
      <c r="F8" s="161"/>
      <c r="G8" s="72"/>
      <c r="H8" s="36" t="s">
        <v>23</v>
      </c>
      <c r="I8" s="37"/>
      <c r="J8" s="54"/>
      <c r="K8" s="162"/>
      <c r="L8" s="78">
        <v>150</v>
      </c>
      <c r="M8" s="64">
        <v>716</v>
      </c>
      <c r="N8" s="60">
        <v>866</v>
      </c>
      <c r="O8" s="84">
        <f t="shared" si="0"/>
        <v>0.17321016166281755</v>
      </c>
      <c r="P8" s="113"/>
      <c r="Q8" s="110" t="s">
        <v>36</v>
      </c>
      <c r="R8" s="116"/>
      <c r="S8" s="109" t="s">
        <v>38</v>
      </c>
      <c r="T8" s="116"/>
      <c r="U8" s="108" t="s">
        <v>37</v>
      </c>
      <c r="V8" s="164"/>
      <c r="W8" s="94"/>
      <c r="X8" s="92"/>
      <c r="Y8" s="110" t="s">
        <v>36</v>
      </c>
      <c r="Z8" s="116"/>
      <c r="AA8" s="109" t="s">
        <v>38</v>
      </c>
      <c r="AB8" s="116"/>
      <c r="AC8" s="108" t="s">
        <v>37</v>
      </c>
      <c r="AD8" s="167"/>
      <c r="AE8" s="93"/>
    </row>
    <row r="9" spans="1:31" ht="15.75" thickBot="1">
      <c r="A9" s="39" t="s">
        <v>3</v>
      </c>
      <c r="B9" s="71"/>
      <c r="C9" s="40" t="s">
        <v>23</v>
      </c>
      <c r="D9" s="41"/>
      <c r="E9" s="42"/>
      <c r="F9" s="177"/>
      <c r="G9" s="71"/>
      <c r="H9" s="40" t="s">
        <v>23</v>
      </c>
      <c r="I9" s="41"/>
      <c r="J9" s="53"/>
      <c r="K9" s="178"/>
      <c r="L9" s="179">
        <v>210</v>
      </c>
      <c r="M9" s="180">
        <v>656</v>
      </c>
      <c r="N9" s="181">
        <f>L9+M9</f>
        <v>866</v>
      </c>
      <c r="O9" s="182">
        <f t="shared" si="0"/>
        <v>0.24249422632794457</v>
      </c>
      <c r="P9" s="183"/>
      <c r="Q9" s="184" t="s">
        <v>36</v>
      </c>
      <c r="R9" s="185"/>
      <c r="S9" s="186" t="s">
        <v>38</v>
      </c>
      <c r="T9" s="185"/>
      <c r="U9" s="187" t="s">
        <v>37</v>
      </c>
      <c r="V9" s="188"/>
      <c r="W9" s="189"/>
      <c r="X9" s="190"/>
      <c r="Y9" s="191" t="s">
        <v>36</v>
      </c>
      <c r="Z9" s="185"/>
      <c r="AA9" s="192" t="s">
        <v>38</v>
      </c>
      <c r="AB9" s="193"/>
      <c r="AC9" s="194" t="s">
        <v>37</v>
      </c>
      <c r="AD9" s="195"/>
      <c r="AE9" s="189"/>
    </row>
    <row r="10" spans="1:31" ht="15">
      <c r="A10" s="13"/>
      <c r="B10" s="13"/>
      <c r="C10" s="13"/>
      <c r="D10" s="13"/>
      <c r="E10" s="13"/>
      <c r="F10" s="175"/>
      <c r="G10" s="13"/>
      <c r="H10" s="13"/>
      <c r="I10" s="13"/>
      <c r="J10" s="13"/>
      <c r="K10" s="175"/>
      <c r="L10" s="13"/>
      <c r="M10" s="13"/>
      <c r="N10" s="13"/>
      <c r="O10" s="13"/>
      <c r="P10" s="13"/>
      <c r="Q10" s="13"/>
      <c r="R10" s="176"/>
      <c r="S10" s="13"/>
      <c r="T10" s="176"/>
      <c r="U10" s="13"/>
      <c r="V10" s="13"/>
      <c r="W10" s="13"/>
      <c r="X10" s="13"/>
      <c r="Y10" s="13"/>
      <c r="Z10" s="176"/>
      <c r="AA10" s="13"/>
      <c r="AB10" s="176"/>
      <c r="AC10" s="13"/>
      <c r="AD10" s="13"/>
      <c r="AE10" s="13"/>
    </row>
    <row r="11" ht="15.75" thickBot="1"/>
    <row r="12" spans="1:19" ht="15.75" thickBot="1">
      <c r="A12" s="48" t="s">
        <v>25</v>
      </c>
      <c r="R12" s="96"/>
      <c r="S12" s="117"/>
    </row>
    <row r="13" spans="18:19" ht="15">
      <c r="R13" s="96"/>
      <c r="S13" s="117"/>
    </row>
    <row r="14" spans="18:19" ht="15">
      <c r="R14" s="96"/>
      <c r="S14" s="117"/>
    </row>
    <row r="15" spans="12:19" ht="15">
      <c r="L15" t="s">
        <v>93</v>
      </c>
      <c r="R15" s="170"/>
      <c r="S15" s="117"/>
    </row>
    <row r="16" spans="18:19" ht="15.75" thickBot="1">
      <c r="R16" s="170"/>
      <c r="S16" s="117"/>
    </row>
    <row r="17" spans="10:13" ht="15">
      <c r="J17">
        <v>2007</v>
      </c>
      <c r="L17" s="73">
        <v>399</v>
      </c>
      <c r="M17" s="66">
        <v>505</v>
      </c>
    </row>
    <row r="18" spans="12:13" ht="15">
      <c r="L18" s="74">
        <v>81</v>
      </c>
      <c r="M18" s="65">
        <v>823</v>
      </c>
    </row>
    <row r="19" spans="12:13" ht="15">
      <c r="L19" s="75">
        <v>153</v>
      </c>
      <c r="M19" s="61">
        <v>751</v>
      </c>
    </row>
    <row r="20" spans="12:13" ht="15">
      <c r="L20" s="76">
        <v>53</v>
      </c>
      <c r="M20" s="62">
        <v>851</v>
      </c>
    </row>
    <row r="21" spans="12:13" ht="15">
      <c r="L21" s="77">
        <v>126</v>
      </c>
      <c r="M21" s="63">
        <v>740</v>
      </c>
    </row>
    <row r="22" spans="12:13" ht="15">
      <c r="L22" s="78">
        <v>150</v>
      </c>
      <c r="M22" s="64">
        <v>716</v>
      </c>
    </row>
    <row r="23" spans="12:13" ht="15">
      <c r="L23" s="77">
        <v>210</v>
      </c>
      <c r="M23" s="63">
        <v>656</v>
      </c>
    </row>
    <row r="24" ht="15.75" thickBot="1"/>
    <row r="25" spans="10:13" ht="15">
      <c r="J25" t="s">
        <v>69</v>
      </c>
      <c r="L25" s="73">
        <v>162</v>
      </c>
      <c r="M25" s="66">
        <v>116</v>
      </c>
    </row>
    <row r="26" spans="12:13" ht="15">
      <c r="L26" s="74">
        <v>18</v>
      </c>
      <c r="M26" s="65">
        <v>261</v>
      </c>
    </row>
    <row r="27" spans="12:13" ht="15">
      <c r="L27" s="75">
        <v>48</v>
      </c>
      <c r="M27" s="61">
        <v>231</v>
      </c>
    </row>
    <row r="28" spans="12:13" ht="15">
      <c r="L28" s="76">
        <v>16</v>
      </c>
      <c r="M28" s="62">
        <v>263</v>
      </c>
    </row>
    <row r="29" spans="12:13" ht="15">
      <c r="L29" s="77">
        <v>126</v>
      </c>
      <c r="M29" s="63">
        <v>740</v>
      </c>
    </row>
    <row r="30" spans="12:13" ht="15">
      <c r="L30" s="78">
        <v>150</v>
      </c>
      <c r="M30" s="64">
        <v>716</v>
      </c>
    </row>
    <row r="31" spans="12:13" ht="15">
      <c r="L31" s="77">
        <v>70</v>
      </c>
      <c r="M31" s="63">
        <v>175</v>
      </c>
    </row>
    <row r="35" spans="6:30" ht="15">
      <c r="F35"/>
      <c r="K35"/>
      <c r="M35"/>
      <c r="O35"/>
      <c r="Q35"/>
      <c r="R35"/>
      <c r="S35"/>
      <c r="T35"/>
      <c r="U35"/>
      <c r="V35"/>
      <c r="Y35"/>
      <c r="Z35"/>
      <c r="AA35"/>
      <c r="AB35"/>
      <c r="AC35"/>
      <c r="AD35"/>
    </row>
    <row r="36" spans="6:30" ht="15.75" customHeight="1">
      <c r="F36"/>
      <c r="K36"/>
      <c r="M36"/>
      <c r="O36"/>
      <c r="Q36"/>
      <c r="R36"/>
      <c r="S36"/>
      <c r="T36"/>
      <c r="U36"/>
      <c r="V36"/>
      <c r="Y36"/>
      <c r="Z36"/>
      <c r="AA36"/>
      <c r="AB36"/>
      <c r="AC36"/>
      <c r="AD36"/>
    </row>
    <row r="37" spans="6:30" ht="15">
      <c r="F37"/>
      <c r="K37"/>
      <c r="M37"/>
      <c r="O37"/>
      <c r="Q37"/>
      <c r="R37"/>
      <c r="S37"/>
      <c r="T37"/>
      <c r="U37"/>
      <c r="V37"/>
      <c r="Y37"/>
      <c r="Z37"/>
      <c r="AA37"/>
      <c r="AB37"/>
      <c r="AC37"/>
      <c r="AD37"/>
    </row>
    <row r="38" spans="6:30" ht="15">
      <c r="F38"/>
      <c r="K38"/>
      <c r="M38"/>
      <c r="O38"/>
      <c r="Q38"/>
      <c r="R38"/>
      <c r="S38"/>
      <c r="T38"/>
      <c r="U38"/>
      <c r="V38"/>
      <c r="Y38"/>
      <c r="Z38"/>
      <c r="AA38"/>
      <c r="AB38"/>
      <c r="AC38"/>
      <c r="AD38"/>
    </row>
    <row r="39" spans="6:30" ht="15">
      <c r="F39"/>
      <c r="K39"/>
      <c r="M39"/>
      <c r="O39"/>
      <c r="Q39"/>
      <c r="R39"/>
      <c r="S39"/>
      <c r="T39"/>
      <c r="U39"/>
      <c r="V39"/>
      <c r="Y39"/>
      <c r="Z39"/>
      <c r="AA39"/>
      <c r="AB39"/>
      <c r="AC39"/>
      <c r="AD39"/>
    </row>
    <row r="40" spans="6:30" ht="15">
      <c r="F40"/>
      <c r="K40"/>
      <c r="M40"/>
      <c r="O40"/>
      <c r="Q40"/>
      <c r="R40"/>
      <c r="S40"/>
      <c r="T40"/>
      <c r="U40"/>
      <c r="V40"/>
      <c r="Y40"/>
      <c r="Z40"/>
      <c r="AA40"/>
      <c r="AB40"/>
      <c r="AC40"/>
      <c r="AD40"/>
    </row>
    <row r="41" spans="6:30" ht="15">
      <c r="F41"/>
      <c r="K41"/>
      <c r="M41"/>
      <c r="O41"/>
      <c r="Q41"/>
      <c r="R41"/>
      <c r="S41"/>
      <c r="T41"/>
      <c r="U41"/>
      <c r="V41"/>
      <c r="Y41"/>
      <c r="Z41"/>
      <c r="AA41"/>
      <c r="AB41"/>
      <c r="AC41"/>
      <c r="AD41"/>
    </row>
    <row r="42" spans="6:30" ht="15">
      <c r="F42"/>
      <c r="K42"/>
      <c r="M42"/>
      <c r="O42"/>
      <c r="Q42"/>
      <c r="R42"/>
      <c r="S42"/>
      <c r="T42"/>
      <c r="U42"/>
      <c r="V42"/>
      <c r="Y42"/>
      <c r="Z42"/>
      <c r="AA42"/>
      <c r="AB42"/>
      <c r="AC42"/>
      <c r="AD42"/>
    </row>
    <row r="43" spans="6:30" ht="15">
      <c r="F43"/>
      <c r="K43"/>
      <c r="M43"/>
      <c r="O43"/>
      <c r="Q43"/>
      <c r="R43"/>
      <c r="S43"/>
      <c r="T43"/>
      <c r="U43"/>
      <c r="V43"/>
      <c r="Y43"/>
      <c r="Z43"/>
      <c r="AA43"/>
      <c r="AB43"/>
      <c r="AC43"/>
      <c r="AD43"/>
    </row>
  </sheetData>
  <mergeCells count="7">
    <mergeCell ref="Y2:AC2"/>
    <mergeCell ref="B2:D2"/>
    <mergeCell ref="G2:I2"/>
    <mergeCell ref="L1:O1"/>
    <mergeCell ref="Q2:U2"/>
    <mergeCell ref="P1:W1"/>
    <mergeCell ref="X1:AE1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Stansberry</dc:creator>
  <cp:keywords/>
  <dc:description/>
  <cp:lastModifiedBy>Leos,Greg (DSHS)</cp:lastModifiedBy>
  <cp:lastPrinted>2016-09-21T15:39:48Z</cp:lastPrinted>
  <dcterms:created xsi:type="dcterms:W3CDTF">2013-07-16T17:20:37Z</dcterms:created>
  <dcterms:modified xsi:type="dcterms:W3CDTF">2016-10-14T17:19:33Z</dcterms:modified>
  <cp:category/>
  <cp:version/>
  <cp:contentType/>
  <cp:contentStatus/>
</cp:coreProperties>
</file>