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charts/colors1.xml" ContentType="application/vnd.ms-office.chartcolorstyle+xml"/>
  <Override PartName="/xl/charts/style1.xml" ContentType="application/vnd.ms-office.chartsty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bookViews>
    <workbookView xWindow="5655" yWindow="0" windowWidth="28800" windowHeight="15285" activeTab="0"/>
  </bookViews>
  <sheets>
    <sheet name="Data" sheetId="1" r:id="rId1"/>
    <sheet name="Acuity Over Time" sheetId="7" r:id="rId2"/>
  </sheets>
  <definedNames>
    <definedName name="Acuity_Data">Table_Acuity_Data[]</definedName>
    <definedName name="MCM">Table_MCM[MCM]</definedName>
  </definedNames>
  <calcPr calcId="152511"/>
  <pivotCaches>
    <pivotCache cacheId="9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<sst xmlns="http://schemas.openxmlformats.org/spreadsheetml/2006/main" count="38" uniqueCount="24">
  <si>
    <t>First</t>
  </si>
  <si>
    <t>Middle</t>
  </si>
  <si>
    <t>Last</t>
  </si>
  <si>
    <t>Name</t>
  </si>
  <si>
    <t>Acuity Score</t>
  </si>
  <si>
    <t>ID</t>
  </si>
  <si>
    <t>Acuity</t>
  </si>
  <si>
    <t>Date</t>
  </si>
  <si>
    <t>Score</t>
  </si>
  <si>
    <t>Category</t>
  </si>
  <si>
    <t>MCM</t>
  </si>
  <si>
    <t>MCM?</t>
  </si>
  <si>
    <t>Follow-up</t>
  </si>
  <si>
    <t>Yes</t>
  </si>
  <si>
    <t>No</t>
  </si>
  <si>
    <t>Basic</t>
  </si>
  <si>
    <t>Moderate</t>
  </si>
  <si>
    <t>None</t>
  </si>
  <si>
    <t>Intensive</t>
  </si>
  <si>
    <t>Client</t>
  </si>
  <si>
    <t>Frequency</t>
  </si>
  <si>
    <t>(All)</t>
  </si>
  <si>
    <t>(blank)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</si>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</sst>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77" formatCode="General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8" tint="-0.24997000396251678"/>
      <name val="Calibri"/>
      <family val="2"/>
      <scheme val="minor"/>
    </font>
    <font>
      <sz val="1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theme="9" tint="-0.24997000396251678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mm/dd/yy;@"/>
      <alignment horizontal="center" vertical="bottom" textRotation="0" wrapText="1" shrinkToFit="1" readingOrder="0"/>
    </dxf>
    <dxf>
      <numFmt numFmtId="177" formatCode="General"/>
    </dxf>
    <dxf>
      <alignment horizontal="center" vertical="bottom" textRotation="0" wrapText="1" shrinkToFit="1" readingOrder="0"/>
    </dxf>
    <dxf>
      <numFmt numFmtId="164" formatCode="mm/dd/yy;@"/>
      <alignment horizontal="center" vertical="bottom" textRotation="0" wrapText="1" shrinkToFit="1" readingOrder="0"/>
    </dxf>
    <dxf>
      <font>
        <color rgb="FF006100"/>
      </font>
      <fill>
        <patternFill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>
        <left/>
        <right/>
        <top/>
        <bottom/>
      </border>
    </dxf>
    <dxf>
      <font>
        <color theme="5" tint="-0.24993999302387238"/>
      </font>
      <fill>
        <patternFill>
          <bgColor theme="5" tint="0.5999600291252136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pivotSource>
    <c:name>[0]Acuity Over Time!PivotTable_Acuity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Acuity Over Time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'Acuity Over Time'!$D$10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  <a:headEnd type="oval"/>
              <a:tailEnd type="stealth" w="lg" len="lg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'Acuity Over Time'!$A$11:$C$13</c:f>
              <c:multiLvlStrCache>
                <c:ptCount val="1"/>
                <c:lvl>
                  <c:pt idx="0">
                    <c:v>(blank)</c:v>
                  </c:pt>
                </c:lvl>
                <c:lvl>
                  <c:pt idx="0">
                    <c:v>(blank)</c:v>
                  </c:pt>
                </c:lvl>
              </c:multiLvlStrCache>
            </c:multiLvlStrRef>
          </c:cat>
          <c:val>
            <c:numRef>
              <c:f>'Acuity Over Time'!$D$11:$D$13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49435303"/>
        <c:axId val="42264544"/>
      </c:lineChart>
      <c:catAx>
        <c:axId val="49435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Acuity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264544"/>
        <c:crosses val="autoZero"/>
        <c:auto val="1"/>
        <c:lblOffset val="100"/>
        <c:noMultiLvlLbl val="0"/>
      </c:catAx>
      <c:valAx>
        <c:axId val="42264544"/>
        <c:scaling>
          <c:orientation val="minMax"/>
          <c:max val="5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Acuity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43530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  <c:pivotFmts xmlns:c="http://schemas.openxmlformats.org/drawingml/2006/chart">
      <c:pivotFmt>
        <c:idx val="0"/>
        <c:spPr>
          <a:ln xmlns:a="http://schemas.openxmlformats.org/drawingml/2006/main" w="28575" cap="rnd">
            <a:solidFill>
              <a:schemeClr val="accent1"/>
            </a:solidFill>
            <a:round/>
            <a:headEnd type="oval"/>
            <a:tailEnd type="stealth" w="lg" len="lg"/>
          </a:ln>
          <a:effectLst xmlns:a="http://schemas.openxmlformats.org/drawingml/2006/main"/>
        </c:spPr>
        <c:marker>
          <c:symbol val="circle"/>
          <c:size val="5"/>
          <c:spPr>
            <a:solidFill xmlns:a="http://schemas.openxmlformats.org/drawingml/2006/main">
              <a:schemeClr val="accent5"/>
            </a:solidFill>
            <a:ln xmlns:a="http://schemas.openxmlformats.org/drawingml/2006/main" w="9525">
              <a:solidFill>
                <a:schemeClr val="accent1"/>
              </a:solidFill>
            </a:ln>
            <a:effectLst xmlns:a="http://schemas.openxmlformats.org/drawingml/2006/main"/>
          </c:spPr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6"/>
          </a:solidFill>
          <a:ln xmlns:a="http://schemas.openxmlformats.org/drawingml/2006/main" w="28575" cap="rnd">
            <a:solidFill>
              <a:schemeClr val="accent4"/>
            </a:solidFill>
            <a:round/>
            <a:headEnd type="oval"/>
            <a:tailEnd type="stealth" w="lg" len="lg"/>
          </a:ln>
          <a:effectLst xmlns:a="http://schemas.openxmlformats.org/drawingml/2006/main"/>
        </c:spPr>
      </c:pivotFmt>
      <c:pivotFmt>
        <c:idx val="2"/>
        <c:spPr>
          <a:solidFill xmlns:a="http://schemas.openxmlformats.org/drawingml/2006/main">
            <a:schemeClr val="accent6"/>
          </a:solidFill>
          <a:ln xmlns:a="http://schemas.openxmlformats.org/drawingml/2006/main" w="28575" cap="rnd">
            <a:solidFill>
              <a:schemeClr val="accent6"/>
            </a:solidFill>
            <a:round/>
          </a:ln>
          <a:effectLst xmlns:a="http://schemas.openxmlformats.org/drawingml/2006/main"/>
        </c:spPr>
        <c:marker>
          <c:spPr>
            <a:solidFill xmlns:a="http://schemas.openxmlformats.org/drawingml/2006/main">
              <a:schemeClr val="accent6"/>
            </a:solidFill>
            <a:ln xmlns:a="http://schemas.openxmlformats.org/drawingml/2006/main" w="9525">
              <a:solidFill>
                <a:schemeClr val="accent6"/>
              </a:solidFill>
            </a:ln>
            <a:effectLst xmlns:a="http://schemas.openxmlformats.org/drawingml/2006/main"/>
          </c:spPr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 xmlns:a="http://schemas.openxmlformats.org/drawingml/2006/main">
            <a:schemeClr val="accent6"/>
          </a:solidFill>
          <a:ln xmlns:a="http://schemas.openxmlformats.org/drawingml/2006/main" w="28575" cap="rnd">
            <a:solidFill>
              <a:schemeClr val="accent6"/>
            </a:solidFill>
            <a:round/>
          </a:ln>
          <a:effectLst xmlns:a="http://schemas.openxmlformats.org/drawingml/2006/main"/>
        </c:spPr>
        <c:marker>
          <c:spPr>
            <a:solidFill xmlns:a="http://schemas.openxmlformats.org/drawingml/2006/main">
              <a:schemeClr val="accent6"/>
            </a:solidFill>
            <a:ln xmlns:a="http://schemas.openxmlformats.org/drawingml/2006/main" w="9525">
              <a:solidFill>
                <a:schemeClr val="accent6"/>
              </a:solidFill>
            </a:ln>
            <a:effectLst xmlns:a="http://schemas.openxmlformats.org/drawingml/2006/main"/>
          </c:spPr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25" r="0.25" t="0.75" header="0.3" footer="0.3"/>
    <c:pageSetup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4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075" cy="790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2905125" y="762000"/>
        <a:ext cx="5362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22" refreshedBy="Potter,Laura (DSHS)" refreshedVersion="5">
  <cacheSource type="worksheet">
    <worksheetSource name="Table_Acuity_Data"/>
  </cacheSource>
  <cacheFields count="10">
    <cacheField name="First">
      <sharedItems containsBlank="1" containsMixedTypes="0" count="7">
        <m/>
        <s v="James"/>
        <s v="Susan"/>
        <s v="Sally"/>
        <s v="Katherine"/>
        <s v="Bob"/>
        <s v="Sarah"/>
      </sharedItems>
    </cacheField>
    <cacheField name="Middle">
      <sharedItems containsBlank="1" containsMixedTypes="0" count="6">
        <m/>
        <s v="H"/>
        <s v="R"/>
        <s v="S"/>
        <s v="G"/>
        <s v="T"/>
      </sharedItems>
    </cacheField>
    <cacheField name="Last">
      <sharedItems containsBlank="1" containsMixedTypes="0" count="7">
        <m/>
        <s v="Sherman"/>
        <s v="Sarandon"/>
        <s v="Wellonmellon"/>
        <s v="Sitwell"/>
        <s v="Thomas"/>
        <s v="Baldwin"/>
      </sharedItems>
    </cacheField>
    <cacheField name="ID">
      <sharedItems containsString="0" containsBlank="1" containsMixedTypes="0" containsNumber="1" containsInteger="1" count="7">
        <m/>
        <n v="6"/>
        <n v="3"/>
        <n v="4"/>
        <n v="2"/>
        <n v="1"/>
        <n v="5"/>
      </sharedItems>
    </cacheField>
    <cacheField name="Date" numFmtId="164">
      <sharedItems containsDate="1" containsString="0" containsBlank="1" containsMixedTypes="0" count="15">
        <m/>
        <d v="2016-10-04T00:00:00.000"/>
        <d v="2016-07-01T00:00:00.000"/>
        <d v="2016-06-15T00:00:00.000"/>
        <d v="2016-06-01T00:00:00.000"/>
        <d v="2016-08-04T00:00:00.000"/>
        <d v="2016-08-14T00:00:00.000"/>
        <d v="2016-08-19T00:00:00.000"/>
        <d v="2016-10-29T00:00:00.000"/>
        <d v="2016-06-21T00:00:00.000"/>
        <d v="2016-10-03T00:00:00.000"/>
        <d v="2016-08-05T00:00:00.000"/>
        <d v="2016-07-31T00:00:00.000"/>
        <d v="2016-09-15T00:00:00.000"/>
        <d v="2016-06-05T00:00:00.000"/>
      </sharedItems>
    </cacheField>
    <cacheField name="Score">
      <sharedItems containsString="0" containsBlank="1" containsMixedTypes="1" count="0"/>
    </cacheField>
    <cacheField name="MCM?">
      <sharedItems containsBlank="1" containsMixedTypes="0" count="3">
        <m/>
        <s v="No"/>
        <s v="Yes"/>
      </sharedItems>
    </cacheField>
    <cacheField name="Category">
      <sharedItems containsMixedTypes="0" count="5">
        <s v=""/>
        <s v="None"/>
        <s v="Basic"/>
        <s v="Moderate"/>
        <s v="Intensive"/>
      </sharedItems>
    </cacheField>
    <cacheField name="Frequency">
      <sharedItems containsMixedTypes="0" count="0"/>
    </cacheField>
    <cacheField name="Follow-up" numFmtId="164">
      <sharedItems containsMixedTypes="0" count="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_Acuity" cacheId="9" applyNumberFormats="0" applyBorderFormats="0" applyFontFormats="0" applyPatternFormats="0" applyAlignmentFormats="0" applyWidthHeightFormats="1" dataCaption="Values" showMissing="1" preserveFormatting="1" useAutoFormatting="1" rowGrandTotals="0" itemPrintTitles="1" compactData="0" createdVersion="5" updatedVersion="5" indent="0" multipleFieldFilters="0" showMemberPropertyTips="1">
  <location ref="A10:D13" firstHeaderRow="1" firstDataRow="1" firstDataCol="3" rowPageCount="4" colPageCount="1"/>
  <pivotFields count="10">
    <pivotField axis="axisPage" compact="0" showAll="0">
      <items count="8">
        <item m="1" x="5"/>
        <item m="1" x="1"/>
        <item m="1" x="6"/>
        <item m="1" x="2"/>
        <item m="1" x="3"/>
        <item x="0"/>
        <item m="1" x="4"/>
        <item t="default"/>
      </items>
    </pivotField>
    <pivotField axis="axisPage" compact="0" showAll="0">
      <items count="7">
        <item m="1" x="4"/>
        <item m="1" x="1"/>
        <item m="1" x="2"/>
        <item m="1" x="3"/>
        <item x="0"/>
        <item m="1" x="5"/>
        <item t="default"/>
      </items>
    </pivotField>
    <pivotField axis="axisPage" compact="0" showAll="0">
      <items count="8">
        <item m="1" x="6"/>
        <item m="1" x="2"/>
        <item m="1" x="1"/>
        <item m="1" x="5"/>
        <item m="1" x="4"/>
        <item x="0"/>
        <item m="1" x="3"/>
        <item t="default"/>
      </items>
    </pivotField>
    <pivotField axis="axisPage" compact="0" showAll="0">
      <items count="8">
        <item m="1" x="5"/>
        <item m="1" x="4"/>
        <item m="1" x="2"/>
        <item m="1" x="3"/>
        <item m="1" x="6"/>
        <item m="1" x="1"/>
        <item x="0"/>
        <item t="default"/>
      </items>
    </pivotField>
    <pivotField axis="axisRow" compact="0" showAll="0" sortType="ascending" numFmtId="164">
      <items count="16">
        <item m="1" x="4"/>
        <item m="1" x="14"/>
        <item m="1" x="3"/>
        <item m="1" x="9"/>
        <item m="1" x="2"/>
        <item m="1" x="12"/>
        <item m="1" x="5"/>
        <item m="1" x="11"/>
        <item m="1" x="6"/>
        <item m="1" x="7"/>
        <item m="1" x="13"/>
        <item m="1" x="10"/>
        <item m="1" x="1"/>
        <item m="1" x="8"/>
        <item x="0"/>
        <item t="default"/>
      </items>
    </pivotField>
    <pivotField dataField="1" compact="0" showAll="0"/>
    <pivotField axis="axisRow" compact="0" showAll="0">
      <items count="4">
        <item m="1" x="1"/>
        <item m="1" x="2"/>
        <item x="0"/>
        <item t="default"/>
      </items>
    </pivotField>
    <pivotField axis="axisRow" compact="0" showAll="0" sortType="descending">
      <items count="6">
        <item m="1" x="1"/>
        <item m="1" x="3"/>
        <item m="1" x="4"/>
        <item m="1" x="2"/>
        <item x="0"/>
        <item t="default"/>
      </items>
    </pivotField>
    <pivotField compact="0" showAll="0"/>
    <pivotField compact="0" showAll="0"/>
  </pivotFields>
  <rowFields count="3">
    <field x="4"/>
    <field x="7"/>
    <field x="6"/>
  </rowFields>
  <rowItems count="3">
    <i>
      <x v="14"/>
    </i>
    <i r="1">
      <x v="4"/>
    </i>
    <i r="2">
      <x v="2"/>
    </i>
  </rowItems>
  <colItems count="1">
    <i/>
  </colItems>
  <pageFields count="4">
    <pageField fld="0" item="5" hier="-1"/>
    <pageField fld="1" hier="-1"/>
    <pageField fld="2" hier="-1"/>
    <pageField fld="3" hier="-1"/>
  </pageFields>
  <dataFields count="1">
    <dataField name="Acuity Score" fld="5" baseField="0" baseItem="0"/>
  </dataField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_Score" displayName="Table_Score" ref="K7:K11" totalsRowShown="0">
  <autoFilter ref="K7:K11"/>
  <tableColumns count="1">
    <tableColumn id="1" name="Score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2" name="Table_Frequency" displayName="Table_Frequency" ref="M7:M11" totalsRowShown="0">
  <autoFilter ref="M7:M11"/>
  <tableColumns count="1">
    <tableColumn id="1" name="Follow-up"/>
  </tableColumns>
  <tableStyleInfo name="TableStyleLight5" showFirstColumn="0" showLastColumn="0" showRowStripes="1" showColumnStripes="0"/>
</table>
</file>

<file path=xl/tables/table3.xml><?xml version="1.0" encoding="utf-8"?>
<table xmlns="http://schemas.openxmlformats.org/spreadsheetml/2006/main" id="3" name="Table_MCM" displayName="Table_MCM" ref="N7:N10" totalsRowShown="0">
  <autoFilter ref="N7:N10"/>
  <tableColumns count="1">
    <tableColumn id="1" name="MCM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Acuity_Data" displayName="Table_Acuity_Data" ref="A7:J29" totalsRowShown="0">
  <autoFilter ref="A7:J29"/>
  <sortState ref="A3:J11">
    <sortCondition sortBy="value" ref="E3:E11"/>
  </sortState>
  <tableColumns count="10">
    <tableColumn id="1" name="First"/>
    <tableColumn id="2" name="Middle"/>
    <tableColumn id="3" name="Last"/>
    <tableColumn id="4" name="ID"/>
    <tableColumn id="5" name="Date" dataDxfId="3"/>
    <tableColumn id="6" name="Score"/>
    <tableColumn id="7" name="MCM?" dataDxfId="2"/>
    <tableColumn id="8" name="Category">
      <calculatedColumnFormula>IF($F8="","",VLOOKUP($F8,$K$8:$M$11,2,TRUE))</calculatedColumnFormula>
    </tableColumn>
    <tableColumn id="9" name="Frequency" dataDxfId="1">
      <calculatedColumnFormula>IF($H8="","",VLOOKUP($H8,$L$8:$M$11,2,FALSE))</calculatedColumnFormula>
    </tableColumn>
    <tableColumn id="10" name="Follow-up" dataDxfId="0">
      <calculatedColumnFormula>IF(H8="None","None",IF(AND(E8&gt;0,F8&gt;0),E8+I8,""))</calculatedColumnFormula>
    </tableColumn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id="5" name="Table_Category" displayName="Table_Category" ref="L7:L11" totalsRowShown="0">
  <autoFilter ref="L7:L11"/>
  <tableColumns count="1">
    <tableColumn id="1" name="Category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4"/>
  <sheetViews>
    <sheetView showGridLines="0" tabSelected="1" view="pageLayout" showRuler="0" workbookViewId="0" topLeftCell="A1">
      <selection activeCell="A8" sqref="A8"/>
    </sheetView>
  </sheetViews>
  <sheetFormatPr defaultColWidth="9.140625" defaultRowHeight="15"/>
  <cols>
    <col min="1" max="1" width="9.7109375" style="0" bestFit="1" customWidth="1"/>
    <col min="2" max="2" width="9.57421875" style="0" bestFit="1" customWidth="1"/>
    <col min="3" max="3" width="13.8515625" style="0" bestFit="1" customWidth="1"/>
    <col min="4" max="4" width="6.7109375" style="0" customWidth="1"/>
    <col min="5" max="5" width="8.7109375" style="0" customWidth="1"/>
    <col min="6" max="6" width="8.00390625" style="0" customWidth="1"/>
    <col min="7" max="7" width="8.8515625" style="0" customWidth="1"/>
    <col min="8" max="8" width="11.00390625" style="0" customWidth="1"/>
    <col min="9" max="9" width="12.421875" style="0" customWidth="1"/>
    <col min="10" max="10" width="12.140625" style="0" customWidth="1"/>
    <col min="11" max="11" width="9.140625" style="0" hidden="1" customWidth="1"/>
    <col min="12" max="12" width="10.28125" style="0" hidden="1" customWidth="1"/>
    <col min="13" max="13" width="11.28125" style="0" hidden="1" customWidth="1"/>
    <col min="14" max="14" width="9.140625" style="0" hidden="1" customWidth="1"/>
  </cols>
  <sheetData>
    <row r="6" spans="1:10" ht="15">
      <c r="A6" s="10" t="s">
        <v>3</v>
      </c>
      <c r="B6" s="10"/>
      <c r="C6" s="10"/>
      <c r="D6" s="8" t="s">
        <v>19</v>
      </c>
      <c r="E6" s="11" t="s">
        <v>6</v>
      </c>
      <c r="F6" s="12"/>
      <c r="G6" s="12"/>
      <c r="H6" s="12"/>
      <c r="I6" s="12"/>
      <c r="J6" s="12"/>
    </row>
    <row r="7" spans="1:14" ht="15">
      <c r="A7" t="s">
        <v>0</v>
      </c>
      <c r="B7" t="s">
        <v>1</v>
      </c>
      <c r="C7" t="s">
        <v>2</v>
      </c>
      <c r="D7" t="s">
        <v>5</v>
      </c>
      <c r="E7" t="s">
        <v>7</v>
      </c>
      <c r="F7" t="s">
        <v>8</v>
      </c>
      <c r="G7" t="s">
        <v>11</v>
      </c>
      <c r="H7" t="s">
        <v>9</v>
      </c>
      <c r="I7" t="s">
        <v>20</v>
      </c>
      <c r="J7" t="s">
        <v>12</v>
      </c>
      <c r="K7" t="s">
        <v>8</v>
      </c>
      <c r="L7" t="s">
        <v>9</v>
      </c>
      <c r="M7" t="s">
        <v>12</v>
      </c>
      <c r="N7" t="s">
        <v>10</v>
      </c>
    </row>
    <row r="8" spans="5:13" ht="15">
      <c r="E8" s="3"/>
      <c r="G8" s="6"/>
      <c r="H8" t="str">
        <f aca="true" t="shared" si="0" ref="H8:H33">IF($F8="","",VLOOKUP($F8,$K$8:$M$11,2,TRUE))</f>
        <v/>
      </c>
      <c r="I8" s="9" t="str">
        <f aca="true" t="shared" si="1" ref="I8:I21">IF($H8="","",VLOOKUP($H8,$L$8:$M$11,2,FALSE))</f>
        <v/>
      </c>
      <c r="J8" s="3" t="str">
        <f>IF(H8="None","None",IF(AND(E8&gt;0,F8&gt;0),E8+I8,""))</f>
        <v/>
      </c>
      <c r="K8">
        <v>0</v>
      </c>
      <c r="L8" t="s">
        <v>17</v>
      </c>
      <c r="M8">
        <v>0</v>
      </c>
    </row>
    <row r="9" spans="5:14" ht="15">
      <c r="E9" s="3"/>
      <c r="G9" s="6"/>
      <c r="H9" t="str">
        <f t="shared" si="0"/>
        <v/>
      </c>
      <c r="I9" s="9" t="str">
        <f t="shared" si="1"/>
        <v/>
      </c>
      <c r="J9" s="3" t="str">
        <f aca="true" t="shared" si="2" ref="J9:J16">IF(H9="None","None",IF(AND(E9&gt;0,F9&gt;0),E9+I9,""))</f>
        <v/>
      </c>
      <c r="K9">
        <v>10</v>
      </c>
      <c r="L9" t="s">
        <v>15</v>
      </c>
      <c r="M9">
        <v>90</v>
      </c>
      <c r="N9" t="s">
        <v>13</v>
      </c>
    </row>
    <row r="10" spans="5:14" ht="15">
      <c r="E10" s="3"/>
      <c r="G10" s="6"/>
      <c r="H10" t="str">
        <f t="shared" si="0"/>
        <v/>
      </c>
      <c r="I10" s="9" t="str">
        <f t="shared" si="1"/>
        <v/>
      </c>
      <c r="J10" s="3" t="str">
        <f t="shared" si="2"/>
        <v/>
      </c>
      <c r="K10">
        <v>19</v>
      </c>
      <c r="L10" t="s">
        <v>16</v>
      </c>
      <c r="M10">
        <v>60</v>
      </c>
      <c r="N10" t="s">
        <v>14</v>
      </c>
    </row>
    <row r="11" spans="5:13" ht="15">
      <c r="E11" s="3"/>
      <c r="G11" s="6"/>
      <c r="H11" t="str">
        <f t="shared" si="0"/>
        <v/>
      </c>
      <c r="I11" s="9" t="str">
        <f t="shared" si="1"/>
        <v/>
      </c>
      <c r="J11" s="3" t="str">
        <f t="shared" si="2"/>
        <v/>
      </c>
      <c r="K11">
        <v>37</v>
      </c>
      <c r="L11" t="s">
        <v>18</v>
      </c>
      <c r="M11">
        <v>45</v>
      </c>
    </row>
    <row r="12" spans="5:10" ht="15">
      <c r="E12" s="3"/>
      <c r="G12" s="6"/>
      <c r="H12" t="str">
        <f t="shared" si="0"/>
        <v/>
      </c>
      <c r="I12" s="9" t="str">
        <f t="shared" si="1"/>
        <v/>
      </c>
      <c r="J12" s="3" t="str">
        <f t="shared" si="2"/>
        <v/>
      </c>
    </row>
    <row r="13" spans="5:10" ht="15">
      <c r="E13" s="3"/>
      <c r="G13" s="6"/>
      <c r="H13" t="str">
        <f t="shared" si="0"/>
        <v/>
      </c>
      <c r="I13" s="9" t="str">
        <f t="shared" si="1"/>
        <v/>
      </c>
      <c r="J13" s="3" t="str">
        <f t="shared" si="2"/>
        <v/>
      </c>
    </row>
    <row r="14" spans="5:10" ht="15">
      <c r="E14" s="3"/>
      <c r="G14" s="6"/>
      <c r="H14" t="str">
        <f t="shared" si="0"/>
        <v/>
      </c>
      <c r="I14" s="9" t="str">
        <f t="shared" si="1"/>
        <v/>
      </c>
      <c r="J14" s="3" t="str">
        <f t="shared" si="2"/>
        <v/>
      </c>
    </row>
    <row r="15" spans="5:10" ht="15">
      <c r="E15" s="3"/>
      <c r="G15" s="6"/>
      <c r="H15" t="str">
        <f t="shared" si="0"/>
        <v/>
      </c>
      <c r="I15" s="9" t="str">
        <f t="shared" si="1"/>
        <v/>
      </c>
      <c r="J15" s="3" t="str">
        <f t="shared" si="2"/>
        <v/>
      </c>
    </row>
    <row r="16" spans="5:10" ht="15">
      <c r="E16" s="3"/>
      <c r="G16" s="6"/>
      <c r="H16" t="str">
        <f t="shared" si="0"/>
        <v/>
      </c>
      <c r="I16" s="9" t="str">
        <f t="shared" si="1"/>
        <v/>
      </c>
      <c r="J16" s="3" t="str">
        <f t="shared" si="2"/>
        <v/>
      </c>
    </row>
    <row r="17" spans="5:10" ht="15">
      <c r="E17" s="3"/>
      <c r="G17" s="6"/>
      <c r="H17" t="str">
        <f t="shared" si="0"/>
        <v/>
      </c>
      <c r="I17" s="9" t="str">
        <f t="shared" si="1"/>
        <v/>
      </c>
      <c r="J17" s="3" t="str">
        <f aca="true" t="shared" si="3" ref="J17:J28">IF(H17="None","None",IF(AND(E17&gt;0,F17&gt;0),E17+I17,""))</f>
        <v/>
      </c>
    </row>
    <row r="18" spans="5:10" ht="15">
      <c r="E18" s="3"/>
      <c r="G18" s="6"/>
      <c r="H18" t="str">
        <f t="shared" si="0"/>
        <v/>
      </c>
      <c r="I18" s="9" t="str">
        <f t="shared" si="1"/>
        <v/>
      </c>
      <c r="J18" s="3" t="str">
        <f t="shared" si="3"/>
        <v/>
      </c>
    </row>
    <row r="19" spans="5:10" ht="15">
      <c r="E19" s="3"/>
      <c r="G19" s="6"/>
      <c r="H19" t="str">
        <f t="shared" si="0"/>
        <v/>
      </c>
      <c r="I19" s="9" t="str">
        <f t="shared" si="1"/>
        <v/>
      </c>
      <c r="J19" s="3" t="str">
        <f t="shared" si="3"/>
        <v/>
      </c>
    </row>
    <row r="20" spans="5:10" ht="15">
      <c r="E20" s="3"/>
      <c r="G20" s="6"/>
      <c r="H20" t="str">
        <f t="shared" si="0"/>
        <v/>
      </c>
      <c r="I20" s="9" t="str">
        <f t="shared" si="1"/>
        <v/>
      </c>
      <c r="J20" s="3" t="str">
        <f t="shared" si="3"/>
        <v/>
      </c>
    </row>
    <row r="21" spans="5:10" ht="15">
      <c r="E21" s="3"/>
      <c r="G21" s="6"/>
      <c r="H21" t="str">
        <f t="shared" si="0"/>
        <v/>
      </c>
      <c r="I21" s="9" t="str">
        <f t="shared" si="1"/>
        <v/>
      </c>
      <c r="J21" s="3" t="str">
        <f t="shared" si="3"/>
        <v/>
      </c>
    </row>
    <row r="22" spans="5:10" ht="15">
      <c r="E22" s="3"/>
      <c r="G22" s="6"/>
      <c r="H22" t="str">
        <f t="shared" si="0"/>
        <v/>
      </c>
      <c r="I22" s="5" t="str">
        <f>IF($H22="","",VLOOKUP($H22,$L$8:$M$11,2,FALSE))</f>
        <v/>
      </c>
      <c r="J22" s="3" t="str">
        <f>IF(H22="None","None",IF(AND(E22&gt;0,F22&gt;0),E22+I22,""))</f>
        <v/>
      </c>
    </row>
    <row r="23" spans="5:10" ht="15">
      <c r="E23" s="3"/>
      <c r="G23" s="6"/>
      <c r="H23" t="str">
        <f t="shared" si="0"/>
        <v/>
      </c>
      <c r="I23" s="5" t="str">
        <f>IF($H23="","",VLOOKUP($H23,$L$8:$M$11,2,FALSE))</f>
        <v/>
      </c>
      <c r="J23" s="3" t="str">
        <f t="shared" si="3"/>
        <v/>
      </c>
    </row>
    <row r="24" spans="5:10" ht="15">
      <c r="E24" s="3"/>
      <c r="G24" s="6"/>
      <c r="H24" t="str">
        <f t="shared" si="0"/>
        <v/>
      </c>
      <c r="I24" s="5" t="str">
        <f aca="true" t="shared" si="4" ref="I24:I28">IF($F24="","",VLOOKUP($F24,$K$8:$M$11,3,TRUE))</f>
        <v/>
      </c>
      <c r="J24" s="3" t="str">
        <f t="shared" si="3"/>
        <v/>
      </c>
    </row>
    <row r="25" spans="5:10" ht="15">
      <c r="E25" s="3"/>
      <c r="G25" s="6"/>
      <c r="H25" t="str">
        <f t="shared" si="0"/>
        <v/>
      </c>
      <c r="I25" s="5" t="str">
        <f t="shared" si="4"/>
        <v/>
      </c>
      <c r="J25" s="3" t="str">
        <f t="shared" si="3"/>
        <v/>
      </c>
    </row>
    <row r="26" spans="5:10" ht="15">
      <c r="E26" s="3"/>
      <c r="G26" s="6"/>
      <c r="H26" t="str">
        <f t="shared" si="0"/>
        <v/>
      </c>
      <c r="I26" s="5" t="str">
        <f t="shared" si="4"/>
        <v/>
      </c>
      <c r="J26" s="3" t="str">
        <f t="shared" si="3"/>
        <v/>
      </c>
    </row>
    <row r="27" spans="5:10" ht="15">
      <c r="E27" s="3"/>
      <c r="G27" s="6"/>
      <c r="H27" t="str">
        <f t="shared" si="0"/>
        <v/>
      </c>
      <c r="I27" s="5" t="str">
        <f t="shared" si="4"/>
        <v/>
      </c>
      <c r="J27" s="3" t="str">
        <f t="shared" si="3"/>
        <v/>
      </c>
    </row>
    <row r="28" spans="5:10" ht="15">
      <c r="E28" s="3"/>
      <c r="G28" s="6"/>
      <c r="H28" t="str">
        <f>IF($F28="","",VLOOKUP($F28,$K$8:$M$11,2,TRUE))</f>
        <v/>
      </c>
      <c r="I28" s="5" t="str">
        <f t="shared" si="4"/>
        <v/>
      </c>
      <c r="J28" s="3" t="str">
        <f t="shared" si="3"/>
        <v/>
      </c>
    </row>
    <row r="29" spans="5:10" ht="15">
      <c r="E29" s="3"/>
      <c r="G29" s="6"/>
      <c r="H29" t="str">
        <f t="shared" si="0"/>
        <v/>
      </c>
      <c r="I29" s="5" t="str">
        <f>IF($F29="","",VLOOKUP($F29,$K$8:$M$11,3,TRUE))</f>
        <v/>
      </c>
      <c r="J29" s="3" t="str">
        <f>IF(H29="None","None",IF(AND(E29&gt;0,F29&gt;0),E29+I29,""))</f>
        <v/>
      </c>
    </row>
    <row r="30" spans="5:10" ht="15">
      <c r="E30" s="3"/>
      <c r="H30" t="str">
        <f t="shared" si="0"/>
        <v/>
      </c>
      <c r="I30" t="str">
        <f>IF($F30="","",VLOOKUP($F30,$K$8:$M$11,3,TRUE))</f>
        <v/>
      </c>
      <c r="J30" s="3" t="str">
        <f>IF(H30="None","None",IF(AND(E30&gt;0,F30&gt;0),E30+I30,""))</f>
        <v/>
      </c>
    </row>
    <row r="31" spans="5:10" ht="15">
      <c r="E31" s="3"/>
      <c r="H31" s="7"/>
      <c r="I31" t="str">
        <f>IF($F31="","",VLOOKUP($F31,$K$8:$M$11,3,TRUE))</f>
        <v/>
      </c>
      <c r="J31" s="3" t="str">
        <f>IF(H31="None","None",IF(AND(E31&gt;0,F31&gt;0),E31+I31,""))</f>
        <v/>
      </c>
    </row>
    <row r="32" spans="5:10" ht="15">
      <c r="E32" s="3"/>
      <c r="H32" t="str">
        <f t="shared" si="0"/>
        <v/>
      </c>
      <c r="I32" t="str">
        <f>IF($F32="","",VLOOKUP($F32,$K$8:$M$11,3,TRUE))</f>
        <v/>
      </c>
      <c r="J32" s="3" t="str">
        <f>IF(H32="None","None",IF(AND(E32&gt;0,F32&gt;0),E32+I32,""))</f>
        <v/>
      </c>
    </row>
    <row r="33" spans="5:10" ht="15">
      <c r="E33" s="3"/>
      <c r="H33" t="str">
        <f t="shared" si="0"/>
        <v/>
      </c>
      <c r="I33" t="str">
        <f>IF($F33="","",VLOOKUP($F33,$K$8:$M$11,3,TRUE))</f>
        <v/>
      </c>
      <c r="J33" s="3" t="str">
        <f>IF(H33="None","None",IF(AND(E33&gt;0,F33&gt;0),E33+I33,""))</f>
        <v/>
      </c>
    </row>
    <row r="34" ht="15">
      <c r="E34" s="1"/>
    </row>
  </sheetData>
  <mergeCells count="2">
    <mergeCell ref="A6:C6"/>
    <mergeCell ref="E6:J6"/>
  </mergeCells>
  <conditionalFormatting sqref="H1:H1048576">
    <cfRule type="cellIs" priority="1" dxfId="7" operator="equal">
      <formula>"Moderate"</formula>
    </cfRule>
    <cfRule type="cellIs" priority="2" dxfId="6" operator="equal">
      <formula>"Intensive"</formula>
    </cfRule>
    <cfRule type="cellIs" priority="3" dxfId="5" operator="equal">
      <formula>"Basic"</formula>
    </cfRule>
    <cfRule type="cellIs" priority="4" dxfId="4" operator="equal">
      <formula>"None"</formula>
    </cfRule>
  </conditionalFormatting>
  <dataValidations count="1">
    <dataValidation type="list" allowBlank="1" showInputMessage="1" showErrorMessage="1" sqref="G8:G29">
      <formula1>MCM</formula1>
    </dataValidation>
  </dataValidations>
  <printOptions horizontalCentered="1"/>
  <pageMargins left="0.25" right="0.25" top="0.75" bottom="0.75" header="0.3" footer="0.3"/>
  <pageSetup horizontalDpi="600" verticalDpi="600" orientation="landscape" r:id="rId7"/>
  <headerFooter>
    <oddHeader>&amp;C&amp;"-,Bold"&amp;14&amp;K08-020Acuity Data Tool</oddHeader>
    <oddFooter>&amp;C&amp;K08-024&amp;P of &amp;N</oddFooter>
  </headerFooter>
  <colBreaks count="1" manualBreakCount="1">
    <brk id="14" max="16383" man="1"/>
  </colBreaks>
  <drawing r:id="rId6"/>
  <tableParts>
    <tablePart r:id="rId5"/>
    <tablePart r:id="rId2"/>
    <tablePart r:id="rId4"/>
    <tablePart r:id="rId1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3"/>
  <sheetViews>
    <sheetView showGridLines="0" showRowColHeaders="0" view="pageLayout" showRuler="0" workbookViewId="0" topLeftCell="A1">
      <selection activeCell="B24" sqref="B24"/>
    </sheetView>
  </sheetViews>
  <sheetFormatPr defaultColWidth="11.421875" defaultRowHeight="15"/>
  <cols>
    <col min="3" max="3" width="8.8515625" style="0" customWidth="1"/>
    <col min="4" max="4" width="11.8515625" style="0" customWidth="1"/>
    <col min="5" max="5" width="11.8515625" style="0" bestFit="1" customWidth="1"/>
    <col min="12" max="12" width="1.1484375" style="0" customWidth="1"/>
  </cols>
  <sheetData>
    <row r="5" spans="1:2" ht="15">
      <c r="A5" s="4" t="s">
        <v>0</v>
      </c>
      <c r="B5" t="s">
        <v>22</v>
      </c>
    </row>
    <row r="6" spans="1:2" ht="15">
      <c r="A6" s="4" t="s">
        <v>1</v>
      </c>
      <c r="B6" t="s">
        <v>21</v>
      </c>
    </row>
    <row r="7" spans="1:2" ht="15">
      <c r="A7" s="4" t="s">
        <v>2</v>
      </c>
      <c r="B7" t="s">
        <v>21</v>
      </c>
    </row>
    <row r="8" spans="1:2" ht="15">
      <c r="A8" s="4" t="s">
        <v>5</v>
      </c>
      <c r="B8" t="s">
        <v>21</v>
      </c>
    </row>
    <row r="10" spans="1:4" ht="15">
      <c r="A10" s="4" t="s">
        <v>7</v>
      </c>
      <c r="B10" s="4" t="s">
        <v>9</v>
      </c>
      <c r="C10" s="4" t="s">
        <v>11</v>
      </c>
      <c r="D10" t="s">
        <v>4</v>
      </c>
    </row>
    <row r="11" spans="1:4" ht="15">
      <c r="A11" s="2" t="s">
        <v>22</v>
      </c>
      <c r="D11" s="5"/>
    </row>
    <row r="12" spans="2:4" ht="15">
      <c r="D12" s="5"/>
    </row>
    <row r="13" spans="3:4" ht="15">
      <c r="C13" t="s">
        <v>22</v>
      </c>
      <c r="D13" s="5"/>
    </row>
  </sheetData>
  <printOptions horizontalCentered="1"/>
  <pageMargins left="0.25" right="0.25" top="0.75" bottom="0.75" header="0.3" footer="0.3"/>
  <pageSetup horizontalDpi="600" verticalDpi="600" orientation="landscape" r:id="rId2"/>
  <headerFooter>
    <oddHeader>&amp;C&amp;"-,Bold"&amp;14&amp;K08-024Acuity Over Time</oddHeader>
    <oddFooter>&amp;C&amp;K08-024&amp;P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Berkman,Blade L (DSHS)</dc:creator>
  <cp:keywords/>
  <dc:description/>
  <cp:lastModifiedBy>Potter,Laura (DSHS)</cp:lastModifiedBy>
  <cp:lastPrinted>2016-08-24T13:03:44Z</cp:lastPrinted>
  <dcterms:created xsi:type="dcterms:W3CDTF">2016-06-23T16:28:33Z</dcterms:created>
  <dcterms:modified xsi:type="dcterms:W3CDTF">2016-12-22T14:54:58Z</dcterms:modified>
  <cp:category/>
  <cp:version/>
  <cp:contentType/>
  <cp:contentStatus/>
</cp:coreProperties>
</file>